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D:\新\Smartsheet\Smartsheet_2412_P2355\DTP\DE\-content-marketing-project-management-templates\"/>
    </mc:Choice>
  </mc:AlternateContent>
  <xr:revisionPtr revIDLastSave="0" documentId="13_ncr:1_{E9CAD0D0-11C3-4C21-B0D5-B300F0D70B6E}" xr6:coauthVersionLast="47" xr6:coauthVersionMax="47" xr10:uidLastSave="{00000000-0000-0000-0000-000000000000}"/>
  <bookViews>
    <workbookView xWindow="26640" yWindow="4050" windowWidth="30840" windowHeight="23415" tabRatio="500" xr2:uid="{00000000-000D-0000-FFFF-FFFF00000000}"/>
  </bookViews>
  <sheets>
    <sheet name="Reichweite" sheetId="8" r:id="rId1"/>
    <sheet name="Aufrufe" sheetId="7" r:id="rId2"/>
    <sheet name="Leads" sheetId="6" r:id="rId3"/>
    <sheet name="Kund innen" sheetId="5" r:id="rId4"/>
    <sheet name="Konvertierungsraten" sheetId="4" r:id="rId5"/>
    <sheet name="– Haftungsausschluss –" sheetId="3" r:id="rId6"/>
  </sheets>
  <externalReferences>
    <externalReference r:id="rId7"/>
  </externalReferences>
  <definedNames>
    <definedName name="_xlnm.Print_Area" localSheetId="1">Aufrufe!$B$1:$P$16</definedName>
    <definedName name="_xlnm.Print_Area" localSheetId="4">Konvertierungsraten!$B$1:$P$14</definedName>
    <definedName name="_xlnm.Print_Area" localSheetId="3">Kund [1]innen!$B$1:$P$22</definedName>
    <definedName name="_xlnm.Print_Area" localSheetId="2">Leads!$B$1:$P$17</definedName>
    <definedName name="_xlnm.Print_Area" localSheetId="0">Reichweite!$B$2:$Q$13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2" i="5" l="1"/>
  <c r="N12" i="5"/>
  <c r="K13" i="6"/>
  <c r="J13" i="6"/>
  <c r="I13" i="6"/>
  <c r="H13" i="6"/>
  <c r="F13" i="6"/>
  <c r="E13" i="6"/>
  <c r="D13" i="6"/>
  <c r="C13" i="6"/>
  <c r="D5" i="4" l="1"/>
  <c r="E5" i="4"/>
  <c r="F5" i="4"/>
  <c r="G5" i="4"/>
  <c r="H5" i="4"/>
  <c r="I5" i="4"/>
  <c r="J5" i="4"/>
  <c r="K5" i="4"/>
  <c r="L5" i="4"/>
  <c r="M5" i="4"/>
  <c r="N5" i="4"/>
  <c r="C5" i="4"/>
  <c r="C15" i="6" l="1"/>
  <c r="C14" i="6"/>
  <c r="O17" i="5"/>
  <c r="C13" i="5"/>
  <c r="C14" i="5"/>
  <c r="P4" i="8" l="1"/>
  <c r="Q4" i="8"/>
  <c r="P5" i="8"/>
  <c r="Q5" i="8"/>
  <c r="P6" i="8"/>
  <c r="Q6" i="8"/>
  <c r="P7" i="8"/>
  <c r="Q7" i="8"/>
  <c r="P8" i="8"/>
  <c r="Q8" i="8"/>
  <c r="D10" i="8"/>
  <c r="E10" i="8"/>
  <c r="F10" i="8"/>
  <c r="G10" i="8"/>
  <c r="H10" i="8"/>
  <c r="I10" i="8"/>
  <c r="J10" i="8"/>
  <c r="K10" i="8"/>
  <c r="L10" i="8"/>
  <c r="M10" i="8"/>
  <c r="N10" i="8"/>
  <c r="O10" i="8"/>
  <c r="D11" i="8"/>
  <c r="E11" i="8"/>
  <c r="F11" i="8"/>
  <c r="G11" i="8"/>
  <c r="H11" i="8"/>
  <c r="I11" i="8"/>
  <c r="J11" i="8"/>
  <c r="K11" i="8"/>
  <c r="L11" i="8"/>
  <c r="M11" i="8"/>
  <c r="N11" i="8"/>
  <c r="O11" i="8"/>
  <c r="Q11"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E3" i="4" s="1"/>
  <c r="F13" i="7"/>
  <c r="F3" i="4" s="1"/>
  <c r="G13" i="7"/>
  <c r="G3" i="4" s="1"/>
  <c r="H13" i="7"/>
  <c r="I13" i="7"/>
  <c r="J13" i="7"/>
  <c r="J3" i="4" s="1"/>
  <c r="K13" i="7"/>
  <c r="K3" i="4" s="1"/>
  <c r="L13" i="7"/>
  <c r="L3" i="4" s="1"/>
  <c r="M13" i="7"/>
  <c r="M3" i="4" s="1"/>
  <c r="N13" i="7"/>
  <c r="N3" i="4" s="1"/>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G13" i="6"/>
  <c r="L13" i="6"/>
  <c r="M13" i="6"/>
  <c r="N13" i="6"/>
  <c r="P13" i="6"/>
  <c r="D14" i="6"/>
  <c r="D4" i="4" s="1"/>
  <c r="E14" i="6"/>
  <c r="E4" i="4" s="1"/>
  <c r="F14" i="6"/>
  <c r="F4" i="4" s="1"/>
  <c r="G14" i="6"/>
  <c r="H14" i="6"/>
  <c r="I14" i="6"/>
  <c r="I4" i="4" s="1"/>
  <c r="J14" i="6"/>
  <c r="J4" i="4" s="1"/>
  <c r="K14" i="6"/>
  <c r="K4" i="4" s="1"/>
  <c r="L14" i="6"/>
  <c r="M14" i="6"/>
  <c r="N14" i="6"/>
  <c r="N4" i="4" s="1"/>
  <c r="D15" i="6"/>
  <c r="O15" i="6" s="1"/>
  <c r="E15" i="6"/>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F12" i="5"/>
  <c r="F16" i="5" s="1"/>
  <c r="G12" i="5"/>
  <c r="G16" i="5" s="1"/>
  <c r="H12" i="5"/>
  <c r="H16" i="5" s="1"/>
  <c r="I12" i="5"/>
  <c r="I16" i="5" s="1"/>
  <c r="J12" i="5"/>
  <c r="J16" i="5" s="1"/>
  <c r="K12" i="5"/>
  <c r="K16" i="5" s="1"/>
  <c r="L16" i="5"/>
  <c r="M12" i="5"/>
  <c r="N16" i="5"/>
  <c r="P12" i="5"/>
  <c r="D13" i="5"/>
  <c r="E13" i="5"/>
  <c r="E18" i="5" s="1"/>
  <c r="F13" i="5"/>
  <c r="G13" i="5"/>
  <c r="H13" i="5"/>
  <c r="I13" i="5"/>
  <c r="I18" i="5" s="1"/>
  <c r="J13" i="5"/>
  <c r="J18" i="5" s="1"/>
  <c r="K13" i="5"/>
  <c r="K18" i="5" s="1"/>
  <c r="L13" i="5"/>
  <c r="M13" i="5"/>
  <c r="N13" i="5"/>
  <c r="D14" i="5"/>
  <c r="E14" i="5"/>
  <c r="F14" i="5"/>
  <c r="G14" i="5"/>
  <c r="H14" i="5"/>
  <c r="I14" i="5"/>
  <c r="J14" i="5"/>
  <c r="K14" i="5"/>
  <c r="L14" i="5"/>
  <c r="M14" i="5"/>
  <c r="N14" i="5"/>
  <c r="E16" i="5"/>
  <c r="M16" i="5"/>
  <c r="P17" i="5"/>
  <c r="C18" i="5"/>
  <c r="H18" i="5"/>
  <c r="M18" i="5"/>
  <c r="C3" i="4"/>
  <c r="D3" i="4"/>
  <c r="H3" i="4"/>
  <c r="I3" i="4"/>
  <c r="C4" i="4"/>
  <c r="G4" i="4"/>
  <c r="H4" i="4"/>
  <c r="L4" i="4"/>
  <c r="C7" i="4"/>
  <c r="D7" i="4"/>
  <c r="E7" i="4"/>
  <c r="F7" i="4"/>
  <c r="G7" i="4"/>
  <c r="H7" i="4"/>
  <c r="I7" i="4"/>
  <c r="J7" i="4"/>
  <c r="K7" i="4"/>
  <c r="L7" i="4"/>
  <c r="M7" i="4"/>
  <c r="N7" i="4"/>
  <c r="P13" i="5" l="1"/>
  <c r="M10" i="4"/>
  <c r="P15" i="6"/>
  <c r="L18" i="5"/>
  <c r="G18" i="5"/>
  <c r="P11" i="8"/>
  <c r="P14" i="6"/>
  <c r="P13" i="7"/>
  <c r="O13" i="5"/>
  <c r="O18" i="5" s="1"/>
  <c r="O14" i="6"/>
  <c r="O13" i="7"/>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P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<sst xmlns="http://schemas.openxmlformats.org/spreadsheetml/2006/main" count="140" uniqueCount="57">
  <si>
    <t xml:space="preserve"> </t>
  </si>
  <si>
    <t>Leads</t>
  </si>
  <si>
    <t>NOV</t>
  </si>
  <si>
    <t>SEP</t>
  </si>
  <si>
    <t>AUG</t>
  </si>
  <si>
    <t>JUL</t>
  </si>
  <si>
    <t>JUN</t>
  </si>
  <si>
    <t>APR</t>
  </si>
  <si>
    <t>FEB</t>
  </si>
  <si>
    <t>JAN</t>
  </si>
  <si>
    <t>Social Media</t>
  </si>
  <si>
    <t>LEADS</t>
  </si>
  <si>
    <t>KUND*INNEN</t>
  </si>
  <si>
    <t>QUELLE</t>
  </si>
  <si>
    <t>MRZ</t>
  </si>
  <si>
    <t>MAI</t>
  </si>
  <si>
    <t>OKT</t>
  </si>
  <si>
    <t>DEZ</t>
  </si>
  <si>
    <t>GESAMT</t>
  </si>
  <si>
    <t>% monatliche Veränderung</t>
  </si>
  <si>
    <t>Direkter Traffic</t>
  </si>
  <si>
    <t>E-Mail-Marketing</t>
  </si>
  <si>
    <t>Organische Suche</t>
  </si>
  <si>
    <t>Bezahlte Suche</t>
  </si>
  <si>
    <t xml:space="preserve">Andere Kampagne </t>
  </si>
  <si>
    <t>Andere Kampagne</t>
  </si>
  <si>
    <t>Offline-Quellen</t>
  </si>
  <si>
    <t>Gesamt</t>
  </si>
  <si>
    <t>Online gesamt</t>
  </si>
  <si>
    <t>Kund*innen gesamt</t>
  </si>
  <si>
    <t>% Kund*innen aus Marketing</t>
  </si>
  <si>
    <t>KONVERTIERUNGSRATEN</t>
  </si>
  <si>
    <t>KATEGORIE</t>
  </si>
  <si>
    <t>Aufrufe</t>
  </si>
  <si>
    <t>Kund*innen</t>
  </si>
  <si>
    <t>MESSZAHLEN</t>
  </si>
  <si>
    <t>Besuch zu Lead %</t>
  </si>
  <si>
    <t>Lead zu Kund*in %</t>
  </si>
  <si>
    <t>Besuch zu Kund*in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</si>
  <si>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</si>
  <si>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MARKETINGPROJEKTBERICHT (BEISPIELVORLAGE)</t>
  </si>
  <si>
    <t>REICHWEITE</t>
  </si>
  <si>
    <t>KANAL</t>
  </si>
  <si>
    <t>BESCHREIBUNG</t>
  </si>
  <si>
    <t>JÄHRLICHES WACHSTUM</t>
  </si>
  <si>
    <t>E-Mail</t>
  </si>
  <si>
    <t>Social-Plattform A</t>
  </si>
  <si>
    <t>Social-Plattform B</t>
  </si>
  <si>
    <t>Social-Plattform C</t>
  </si>
  <si>
    <t>Social-Plattform D</t>
  </si>
  <si>
    <t>HIER KLICKEN ZUR ERSTELLUNG IN SMARTSHEET</t>
  </si>
  <si>
    <t>AUFRUFE</t>
  </si>
  <si>
    <t>Empfehlungen</t>
  </si>
  <si>
    <t>Andere Kampagnen</t>
  </si>
  <si>
    <t>Offline-Quelle</t>
  </si>
  <si>
    <t>Alle Quellen gesamt</t>
  </si>
  <si>
    <t>% MONATLICHE VERÄNDERUNG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</si>
</sst>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rgb="FFFFFFFF"/>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6" fillId="0" borderId="0" xfId="1" applyFont="1"/>
    <xf numFmtId="0" fontId="6" fillId="0" borderId="0" xfId="1" applyFont="1" applyAlignment="1">
      <alignment vertical="center"/>
    </xf>
    <xf numFmtId="0" fontId="2" fillId="0" borderId="0" xfId="1" applyAlignment="1">
      <alignment vertical="center"/>
    </xf>
    <xf numFmtId="0" fontId="6" fillId="0" borderId="0" xfId="1" applyFont="1" applyAlignment="1">
      <alignment horizontal="left" indent="1"/>
    </xf>
    <xf numFmtId="0" fontId="9" fillId="0" borderId="1" xfId="1" applyFont="1" applyBorder="1" applyAlignment="1">
      <alignment horizontal="center" vertical="center"/>
    </xf>
    <xf numFmtId="0" fontId="2" fillId="0" borderId="0" xfId="1" applyAlignment="1">
      <alignment horizontal="center"/>
    </xf>
    <xf numFmtId="0" fontId="10" fillId="3" borderId="1" xfId="1" applyFont="1" applyFill="1" applyBorder="1" applyAlignment="1">
      <alignment horizontal="left" vertical="center" indent="1"/>
    </xf>
    <xf numFmtId="0" fontId="9" fillId="6" borderId="1" xfId="1" applyFont="1" applyFill="1" applyBorder="1" applyAlignment="1">
      <alignment horizontal="center" vertical="center"/>
    </xf>
    <xf numFmtId="0" fontId="9" fillId="4" borderId="1" xfId="1" applyFont="1" applyFill="1" applyBorder="1" applyAlignment="1">
      <alignment horizontal="center" vertical="center"/>
    </xf>
    <xf numFmtId="9" fontId="9" fillId="4" borderId="1" xfId="3" applyFont="1" applyFill="1" applyBorder="1" applyAlignment="1">
      <alignment horizontal="center" vertical="center"/>
    </xf>
    <xf numFmtId="164" fontId="9" fillId="4" borderId="1" xfId="3" applyNumberFormat="1" applyFont="1" applyFill="1" applyBorder="1" applyAlignment="1">
      <alignment horizontal="center" vertical="center"/>
    </xf>
    <xf numFmtId="0" fontId="8" fillId="3" borderId="1" xfId="1" applyFont="1" applyFill="1" applyBorder="1" applyAlignment="1">
      <alignment horizontal="left" vertical="center" indent="1"/>
    </xf>
    <xf numFmtId="0" fontId="11" fillId="3" borderId="1" xfId="1" applyFont="1" applyFill="1" applyBorder="1" applyAlignment="1">
      <alignment horizontal="left" vertical="center" indent="1"/>
    </xf>
    <xf numFmtId="0" fontId="12" fillId="2" borderId="0" xfId="0" applyFont="1" applyFill="1" applyAlignment="1">
      <alignment vertical="center"/>
    </xf>
    <xf numFmtId="0" fontId="10" fillId="0" borderId="0" xfId="1" applyFont="1" applyAlignment="1">
      <alignment horizontal="left" vertical="center" indent="1"/>
    </xf>
    <xf numFmtId="0" fontId="9" fillId="3" borderId="1" xfId="1" applyFont="1" applyFill="1" applyBorder="1" applyAlignment="1">
      <alignment horizontal="center" vertical="center"/>
    </xf>
    <xf numFmtId="9" fontId="9" fillId="3" borderId="1" xfId="3" applyFont="1" applyFill="1" applyBorder="1" applyAlignment="1">
      <alignment horizontal="center" vertical="center"/>
    </xf>
    <xf numFmtId="9" fontId="9" fillId="7" borderId="1" xfId="3" applyFont="1" applyFill="1" applyBorder="1" applyAlignment="1">
      <alignment horizontal="center" vertical="center"/>
    </xf>
    <xf numFmtId="0" fontId="13" fillId="3" borderId="1" xfId="1" applyFont="1" applyFill="1" applyBorder="1" applyAlignment="1">
      <alignment horizontal="left" vertical="center" indent="1"/>
    </xf>
    <xf numFmtId="17" fontId="13" fillId="3"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17" fontId="13" fillId="6"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0" fontId="15" fillId="6" borderId="1" xfId="1" applyFont="1" applyFill="1" applyBorder="1" applyAlignment="1">
      <alignment horizontal="center" vertical="center"/>
    </xf>
    <xf numFmtId="0" fontId="13" fillId="8" borderId="1" xfId="1" applyFont="1"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horizontal="left" vertical="center" indent="1"/>
    </xf>
    <xf numFmtId="0" fontId="8" fillId="0" borderId="0" xfId="1" applyFont="1" applyAlignment="1">
      <alignment horizontal="left" vertical="center" indent="1"/>
    </xf>
    <xf numFmtId="0" fontId="16" fillId="4" borderId="1" xfId="4" applyFont="1" applyFill="1" applyBorder="1" applyAlignment="1" applyProtection="1">
      <alignment horizontal="left" vertical="center" indent="1"/>
    </xf>
    <xf numFmtId="9" fontId="10" fillId="7" borderId="1" xfId="3" applyFont="1" applyFill="1" applyBorder="1" applyAlignment="1">
      <alignment horizontal="center" vertical="center"/>
    </xf>
    <xf numFmtId="0" fontId="9" fillId="0" borderId="0" xfId="1" applyFont="1"/>
    <xf numFmtId="0" fontId="8" fillId="0" borderId="0" xfId="1" applyFont="1"/>
    <xf numFmtId="0" fontId="17" fillId="0" borderId="0" xfId="1" applyFont="1" applyAlignment="1">
      <alignment vertical="center"/>
    </xf>
    <xf numFmtId="0" fontId="11" fillId="4" borderId="1" xfId="1" applyFont="1" applyFill="1" applyBorder="1" applyAlignment="1">
      <alignment horizontal="left" vertical="center" indent="1"/>
    </xf>
    <xf numFmtId="0" fontId="9" fillId="0" borderId="1" xfId="1" applyFont="1" applyBorder="1" applyAlignment="1">
      <alignment horizontal="left" vertical="center" wrapText="1" indent="1"/>
    </xf>
    <xf numFmtId="0" fontId="11" fillId="4" borderId="1" xfId="1" applyFont="1" applyFill="1" applyBorder="1" applyAlignment="1">
      <alignment horizontal="left" vertical="center" wrapText="1" indent="1"/>
    </xf>
    <xf numFmtId="17" fontId="13" fillId="3" borderId="1" xfId="1" applyNumberFormat="1" applyFont="1" applyFill="1" applyBorder="1" applyAlignment="1">
      <alignment horizontal="center" vertical="center" wrapText="1"/>
    </xf>
    <xf numFmtId="17" fontId="13" fillId="8" borderId="1" xfId="1" applyNumberFormat="1" applyFont="1" applyFill="1" applyBorder="1" applyAlignment="1">
      <alignment horizontal="center" vertical="center" wrapText="1"/>
    </xf>
    <xf numFmtId="0" fontId="13" fillId="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4" borderId="1" xfId="1" applyFont="1" applyFill="1" applyBorder="1" applyAlignment="1">
      <alignment horizontal="center" vertical="center" wrapText="1"/>
    </xf>
    <xf numFmtId="9" fontId="9" fillId="7" borderId="1" xfId="3" applyFont="1" applyFill="1" applyBorder="1" applyAlignment="1">
      <alignment horizontal="center" vertical="center" wrapText="1"/>
    </xf>
    <xf numFmtId="0" fontId="6"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6" fillId="0" borderId="0" xfId="1" applyFont="1" applyAlignment="1">
      <alignment wrapText="1"/>
    </xf>
    <xf numFmtId="17" fontId="13" fillId="6"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13" fillId="3" borderId="1" xfId="1" applyFont="1" applyFill="1" applyBorder="1" applyAlignment="1">
      <alignment horizontal="left" vertical="center" wrapText="1" indent="1"/>
    </xf>
    <xf numFmtId="0" fontId="8" fillId="0" borderId="0" xfId="1" applyFont="1" applyAlignment="1">
      <alignment horizontal="right" vertical="center" wrapText="1" indent="1"/>
    </xf>
    <xf numFmtId="0" fontId="9" fillId="4" borderId="1" xfId="4" applyFont="1" applyFill="1" applyBorder="1" applyAlignment="1" applyProtection="1">
      <alignment horizontal="left" vertical="center" indent="1"/>
    </xf>
    <xf numFmtId="0" fontId="5" fillId="2" borderId="0" xfId="0" applyFont="1" applyFill="1" applyAlignment="1">
      <alignment vertical="center"/>
    </xf>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1"/>
              <a:t>Marketingreichweite nach Kanal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t" anchorCtr="0"/>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Reichweite!$B$4</c:f>
              <c:strCache>
                <c:ptCount val="1"/>
                <c:pt idx="0">
                  <c:v>E-Mail</c:v>
                </c:pt>
              </c:strCache>
            </c:strRef>
          </c:tx>
          <c:spPr>
            <a:solidFill>
              <a:schemeClr val="accent1"/>
            </a:solidFill>
            <a:ln>
              <a:noFill/>
            </a:ln>
            <a:effectLst/>
          </c:spPr>
          <c:invertIfNegative val="0"/>
          <c:cat>
            <c:strRef>
              <c:f>Reichweite!$D$3:$O$3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Reichweite!$D$4:$O$4</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Reichweite!$B$5</c:f>
              <c:strCache>
                <c:ptCount val="1"/>
                <c:pt idx="0">
                  <c:v>Social-Plattform A</c:v>
                </c:pt>
              </c:strCache>
            </c:strRef>
          </c:tx>
          <c:spPr>
            <a:solidFill>
              <a:schemeClr val="accent2"/>
            </a:solidFill>
            <a:ln>
              <a:noFill/>
            </a:ln>
            <a:effectLst/>
          </c:spPr>
          <c:invertIfNegative val="0"/>
          <c:cat>
            <c:strRef>
              <c:f>Reichweite!$D$3:$O$3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Reichweite!$D$5:$O$5</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Reichweite!$B$6</c:f>
              <c:strCache>
                <c:ptCount val="1"/>
                <c:pt idx="0">
                  <c:v>Social-Plattform B</c:v>
                </c:pt>
              </c:strCache>
            </c:strRef>
          </c:tx>
          <c:spPr>
            <a:solidFill>
              <a:schemeClr val="accent3"/>
            </a:solidFill>
            <a:ln>
              <a:noFill/>
            </a:ln>
            <a:effectLst/>
          </c:spPr>
          <c:invertIfNegative val="0"/>
          <c:cat>
            <c:strRef>
              <c:f>Reichweite!$D$3:$O$3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Reichweite!$D$6:$O$6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Reichweite!$B$7</c:f>
              <c:strCache>
                <c:ptCount val="1"/>
                <c:pt idx="0">
                  <c:v>Social-Plattform C</c:v>
                </c:pt>
              </c:strCache>
            </c:strRef>
          </c:tx>
          <c:spPr>
            <a:solidFill>
              <a:schemeClr val="accent4"/>
            </a:solidFill>
            <a:ln>
              <a:noFill/>
            </a:ln>
            <a:effectLst/>
          </c:spPr>
          <c:invertIfNegative val="0"/>
          <c:cat>
            <c:strRef>
              <c:f>Reichweite!$D$3:$O$3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Reichweite!$D$7:$O$7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Reichweite!$B$8</c:f>
              <c:strCache>
                <c:ptCount val="1"/>
                <c:pt idx="0">
                  <c:v>Social-Plattform D</c:v>
                </c:pt>
              </c:strCache>
            </c:strRef>
          </c:tx>
          <c:spPr>
            <a:solidFill>
              <a:schemeClr val="accent5"/>
            </a:solidFill>
            <a:ln>
              <a:noFill/>
            </a:ln>
            <a:effectLst/>
          </c:spPr>
          <c:invertIfNegative val="0"/>
          <c:cat>
            <c:strRef>
              <c:f>Reichweite!$D$3:$O$3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Reichweite!$D$8:$O$8</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Konvertierungsraten!$B$8</c:f>
              <c:strCache>
                <c:ptCount val="1"/>
                <c:pt idx="0">
                  <c:v>Besuch zu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Konvertierungsraten!$C$7:$N$7</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Konvertierungsraten!$C$8:$N$8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Konvertierungsraten!$B$9</c:f>
              <c:strCache>
                <c:ptCount val="1"/>
                <c:pt idx="0">
                  <c:v>Lead zu Kund*in %</c:v>
                </c:pt>
              </c:strCache>
            </c:strRef>
          </c:tx>
          <c:spPr>
            <a:ln w="25400">
              <a:solidFill>
                <a:srgbClr val="0070C0"/>
              </a:solidFill>
              <a:prstDash val="solid"/>
            </a:ln>
          </c:spPr>
          <c:marker>
            <c:symbol val="circle"/>
            <c:size val="7"/>
            <c:spPr>
              <a:solidFill>
                <a:srgbClr val="00B0F0"/>
              </a:solidFill>
            </c:spPr>
          </c:marker>
          <c:cat>
            <c:strRef>
              <c:f>Konvertierungsraten!$C$7:$N$7</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Konvertierungsraten!$C$9:$N$9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Konvertierungsraten!$B$10</c:f>
              <c:strCache>
                <c:ptCount val="1"/>
                <c:pt idx="0">
                  <c:v>Besuch zu Kund*in %</c:v>
                </c:pt>
              </c:strCache>
            </c:strRef>
          </c:tx>
          <c:spPr>
            <a:ln w="25400">
              <a:solidFill>
                <a:srgbClr val="539999"/>
              </a:solidFill>
              <a:prstDash val="solid"/>
            </a:ln>
          </c:spPr>
          <c:marker>
            <c:symbol val="circle"/>
            <c:size val="7"/>
            <c:spPr>
              <a:solidFill>
                <a:srgbClr val="75DBDB"/>
              </a:solidFill>
              <a:ln>
                <a:solidFill>
                  <a:srgbClr val="539999"/>
                </a:solidFill>
              </a:ln>
            </c:spPr>
          </c:marker>
          <c:cat>
            <c:strRef>
              <c:f>Konvertierungsraten!$C$7:$N$7</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Konvertierungsraten!$C$10:$N$10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sz="1600" b="1"/>
              <a:t>Marketingreichweite insgesamt</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Reichweite!$D$10:$O$10</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Reichweite!$D$11:$O$11</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sz="1600" b="1"/>
              <a:t>Gesamtzahl der Website-Aufrufe</a:t>
            </a:r>
          </a:p>
        </c:rich>
      </c:tx>
      <c:overlay val="0"/>
      <c:spPr>
        <a:noFill/>
        <a:ln w="25400">
          <a:noFill/>
        </a:ln>
      </c:spPr>
    </c:title>
    <c:autoTitleDeleted val="0"/>
    <c:plotArea>
      <c:layout/>
      <c:barChart>
        <c:barDir val="col"/>
        <c:grouping val="clustered"/>
        <c:varyColors val="1"/>
        <c:ser>
          <c:idx val="0"/>
          <c:order val="0"/>
          <c:tx>
            <c:strRef>
              <c:f>Aufrufe!$B$13</c:f>
              <c:strCache>
                <c:ptCount val="1"/>
                <c:pt idx="0">
                  <c:v>Alle Quellen gesamt</c:v>
                </c:pt>
              </c:strCache>
            </c:strRef>
          </c:tx>
          <c:spPr>
            <a:ln>
              <a:noFill/>
            </a:ln>
          </c:spPr>
          <c:invertIfNegative val="0"/>
          <c:cat>
            <c:strRef>
              <c:f>Aufrufe!$C$12:$N$12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1"/>
              <a:t>Website-Aufrufe nach Quelle</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Aufrufe!$B$3</c:f>
              <c:strCache>
                <c:ptCount val="1"/>
                <c:pt idx="0">
                  <c:v>Direkter Traffic</c:v>
                </c:pt>
              </c:strCache>
            </c:strRef>
          </c:tx>
          <c:spPr>
            <a:solidFill>
              <a:schemeClr val="accent1"/>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Aufrufe!$B$4</c:f>
              <c:strCache>
                <c:ptCount val="1"/>
                <c:pt idx="0">
                  <c:v>E-Mail-Marketing</c:v>
                </c:pt>
              </c:strCache>
            </c:strRef>
          </c:tx>
          <c:spPr>
            <a:solidFill>
              <a:schemeClr val="accent2"/>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Aufrufe!$B$5</c:f>
              <c:strCache>
                <c:ptCount val="1"/>
                <c:pt idx="0">
                  <c:v>Organische Suche</c:v>
                </c:pt>
              </c:strCache>
            </c:strRef>
          </c:tx>
          <c:spPr>
            <a:solidFill>
              <a:schemeClr val="accent3"/>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Aufrufe!$B$6</c:f>
              <c:strCache>
                <c:ptCount val="1"/>
                <c:pt idx="0">
                  <c:v>Bezahlte Suche</c:v>
                </c:pt>
              </c:strCache>
            </c:strRef>
          </c:tx>
          <c:spPr>
            <a:solidFill>
              <a:schemeClr val="accent4"/>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Aufrufe!$B$7</c:f>
              <c:strCache>
                <c:ptCount val="1"/>
                <c:pt idx="0">
                  <c:v>Empfehlungen</c:v>
                </c:pt>
              </c:strCache>
            </c:strRef>
          </c:tx>
          <c:spPr>
            <a:solidFill>
              <a:schemeClr val="accent5"/>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Aufrufe!$B$8</c:f>
              <c:strCache>
                <c:ptCount val="1"/>
                <c:pt idx="0">
                  <c:v>Social Media</c:v>
                </c:pt>
              </c:strCache>
            </c:strRef>
          </c:tx>
          <c:spPr>
            <a:solidFill>
              <a:schemeClr val="accent6"/>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Aufrufe!$B$9</c:f>
              <c:strCache>
                <c:ptCount val="1"/>
                <c:pt idx="0">
                  <c:v>Andere Kampagnen</c:v>
                </c:pt>
              </c:strCache>
            </c:strRef>
          </c:tx>
          <c:spPr>
            <a:solidFill>
              <a:schemeClr val="accent1">
                <a:lumMod val="60000"/>
              </a:schemeClr>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Aufrufe!$B$10</c:f>
              <c:strCache>
                <c:ptCount val="1"/>
                <c:pt idx="0">
                  <c:v>Offline-Quelle</c:v>
                </c:pt>
              </c:strCache>
            </c:strRef>
          </c:tx>
          <c:spPr>
            <a:solidFill>
              <a:schemeClr val="accent2">
                <a:lumMod val="60000"/>
              </a:schemeClr>
            </a:solidFill>
            <a:ln>
              <a:noFill/>
            </a:ln>
            <a:effectLst/>
          </c:spPr>
          <c:invertIfNegative val="0"/>
          <c:cat>
            <c:strRef>
              <c:f>Aufrufe!$C$2:$N$2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Aufrufe!$C$10:$N$10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sz="1600" b="1"/>
              <a:t>Generierte Leads gesamt</a:t>
            </a:r>
          </a:p>
        </c:rich>
      </c:tx>
      <c:overlay val="0"/>
      <c:spPr>
        <a:noFill/>
        <a:ln w="25400">
          <a:noFill/>
        </a:ln>
      </c:spPr>
    </c:title>
    <c:autoTitleDeleted val="0"/>
    <c:plotArea>
      <c:layout/>
      <c:barChart>
        <c:barDir val="col"/>
        <c:grouping val="clustered"/>
        <c:varyColors val="1"/>
        <c:ser>
          <c:idx val="0"/>
          <c:order val="0"/>
          <c:tx>
            <c:strRef>
              <c:f>Leads!$B$14</c:f>
              <c:strCache>
                <c:ptCount val="1"/>
                <c:pt idx="0">
                  <c:v>Gesamt</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1"/>
              <a:t>Leads nach Quelle</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Direkter Traffic</c:v>
                </c:pt>
              </c:strCache>
            </c:strRef>
          </c:tx>
          <c:spPr>
            <a:solidFill>
              <a:schemeClr val="accent1"/>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E-Mail-Marketing</c:v>
                </c:pt>
              </c:strCache>
            </c:strRef>
          </c:tx>
          <c:spPr>
            <a:solidFill>
              <a:schemeClr val="accent2"/>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Organische Suche</c:v>
                </c:pt>
              </c:strCache>
            </c:strRef>
          </c:tx>
          <c:spPr>
            <a:solidFill>
              <a:schemeClr val="accent3"/>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Bezahlte Suche</c:v>
                </c:pt>
              </c:strCache>
            </c:strRef>
          </c:tx>
          <c:spPr>
            <a:solidFill>
              <a:schemeClr val="accent4"/>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Andere Kampagne </c:v>
                </c:pt>
              </c:strCache>
            </c:strRef>
          </c:tx>
          <c:spPr>
            <a:solidFill>
              <a:schemeClr val="accent5"/>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Andere Kampagne</c:v>
                </c:pt>
              </c:strCache>
            </c:strRef>
          </c:tx>
          <c:spPr>
            <a:solidFill>
              <a:schemeClr val="accent6"/>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Andere Kampagne</c:v>
                </c:pt>
              </c:strCache>
            </c:strRef>
          </c:tx>
          <c:spPr>
            <a:solidFill>
              <a:schemeClr val="accent1">
                <a:lumMod val="60000"/>
              </a:schemeClr>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Offline-Quellen</c:v>
                </c:pt>
              </c:strCache>
            </c:strRef>
          </c:tx>
          <c:spPr>
            <a:solidFill>
              <a:schemeClr val="accent2">
                <a:lumMod val="60000"/>
              </a:schemeClr>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de-DE" sz="1600" b="1"/>
              <a:t>Kund*innen nach Quelle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'Kund innen'!$B$3</c:f>
              <c:strCache>
                <c:ptCount val="1"/>
                <c:pt idx="0">
                  <c:v>Direkter Traffic</c:v>
                </c:pt>
              </c:strCache>
            </c:strRef>
          </c:tx>
          <c:spPr>
            <a:solidFill>
              <a:schemeClr val="accent1"/>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7361-40E8-90B8-B345A6EE6C4B}"/>
            </c:ext>
          </c:extLst>
        </c:ser>
        <c:ser>
          <c:idx val="1"/>
          <c:order val="1"/>
          <c:tx>
            <c:strRef>
              <c:f>'Kund innen'!$B$4</c:f>
              <c:strCache>
                <c:ptCount val="1"/>
                <c:pt idx="0">
                  <c:v>E-Mail-Marketing</c:v>
                </c:pt>
              </c:strCache>
            </c:strRef>
          </c:tx>
          <c:spPr>
            <a:solidFill>
              <a:schemeClr val="accent2"/>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7361-40E8-90B8-B345A6EE6C4B}"/>
            </c:ext>
          </c:extLst>
        </c:ser>
        <c:ser>
          <c:idx val="2"/>
          <c:order val="2"/>
          <c:tx>
            <c:strRef>
              <c:f>'Kund innen'!$B$5</c:f>
              <c:strCache>
                <c:ptCount val="1"/>
                <c:pt idx="0">
                  <c:v>Organische Suche</c:v>
                </c:pt>
              </c:strCache>
            </c:strRef>
          </c:tx>
          <c:spPr>
            <a:solidFill>
              <a:schemeClr val="accent3"/>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7361-40E8-90B8-B345A6EE6C4B}"/>
            </c:ext>
          </c:extLst>
        </c:ser>
        <c:ser>
          <c:idx val="3"/>
          <c:order val="3"/>
          <c:tx>
            <c:strRef>
              <c:f>'Kund innen'!$B$6</c:f>
              <c:strCache>
                <c:ptCount val="1"/>
                <c:pt idx="0">
                  <c:v>Bezahlte Suche</c:v>
                </c:pt>
              </c:strCache>
            </c:strRef>
          </c:tx>
          <c:spPr>
            <a:solidFill>
              <a:schemeClr val="accent4"/>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7361-40E8-90B8-B345A6EE6C4B}"/>
            </c:ext>
          </c:extLst>
        </c:ser>
        <c:ser>
          <c:idx val="4"/>
          <c:order val="4"/>
          <c:tx>
            <c:strRef>
              <c:f>'Kund innen'!$B$7</c:f>
              <c:strCache>
                <c:ptCount val="1"/>
                <c:pt idx="0">
                  <c:v>Andere Kampagne </c:v>
                </c:pt>
              </c:strCache>
            </c:strRef>
          </c:tx>
          <c:spPr>
            <a:solidFill>
              <a:schemeClr val="accent5"/>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7361-40E8-90B8-B345A6EE6C4B}"/>
            </c:ext>
          </c:extLst>
        </c:ser>
        <c:ser>
          <c:idx val="5"/>
          <c:order val="5"/>
          <c:tx>
            <c:strRef>
              <c:f>'Kund innen'!$B$8</c:f>
              <c:strCache>
                <c:ptCount val="1"/>
                <c:pt idx="0">
                  <c:v>Andere Kampagne</c:v>
                </c:pt>
              </c:strCache>
            </c:strRef>
          </c:tx>
          <c:spPr>
            <a:solidFill>
              <a:schemeClr val="accent6"/>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7361-40E8-90B8-B345A6EE6C4B}"/>
            </c:ext>
          </c:extLst>
        </c:ser>
        <c:ser>
          <c:idx val="6"/>
          <c:order val="6"/>
          <c:tx>
            <c:strRef>
              <c:f>'Kund innen'!$B$9</c:f>
              <c:strCache>
                <c:ptCount val="1"/>
                <c:pt idx="0">
                  <c:v>Andere Kampagne</c:v>
                </c:pt>
              </c:strCache>
            </c:strRef>
          </c:tx>
          <c:spPr>
            <a:solidFill>
              <a:schemeClr val="accent1">
                <a:lumMod val="60000"/>
              </a:schemeClr>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7361-40E8-90B8-B345A6EE6C4B}"/>
            </c:ext>
          </c:extLst>
        </c:ser>
        <c:ser>
          <c:idx val="7"/>
          <c:order val="7"/>
          <c:tx>
            <c:strRef>
              <c:f>'Kund innen'!$B$10</c:f>
              <c:strCache>
                <c:ptCount val="1"/>
                <c:pt idx="0">
                  <c:v>Offline-Quellen</c:v>
                </c:pt>
              </c:strCache>
            </c:strRef>
          </c:tx>
          <c:spPr>
            <a:solidFill>
              <a:schemeClr val="accent2">
                <a:lumMod val="60000"/>
              </a:schemeClr>
            </a:solidFill>
            <a:ln>
              <a:noFill/>
            </a:ln>
            <a:effectLst/>
          </c:spPr>
          <c:invertIfNegative val="0"/>
          <c:cat>
            <c:strRef>
              <c:f>'Kund innen'!$C$2:$N$2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7361-40E8-90B8-B345A6EE6C4B}"/>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de-DE" sz="1600" b="1"/>
              <a:t>Gesamtzahl der Kund*innen aus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'Kund innen'!$B$13</c:f>
              <c:strCache>
                <c:ptCount val="1"/>
                <c:pt idx="0">
                  <c:v>Gesamt</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FBE7-4637-B0DA-2863205F2A2D}"/>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FBE7-4637-B0DA-2863205F2A2D}"/>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FBE7-4637-B0DA-2863205F2A2D}"/>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FBE7-4637-B0DA-2863205F2A2D}"/>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FBE7-4637-B0DA-2863205F2A2D}"/>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FBE7-4637-B0DA-2863205F2A2D}"/>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FBE7-4637-B0DA-2863205F2A2D}"/>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FBE7-4637-B0DA-2863205F2A2D}"/>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FBE7-4637-B0DA-2863205F2A2D}"/>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FBE7-4637-B0DA-2863205F2A2D}"/>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FBE7-4637-B0DA-2863205F2A2D}"/>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FBE7-4637-B0DA-2863205F2A2D}"/>
              </c:ext>
            </c:extLst>
          </c:dPt>
          <c:cat>
            <c:strRef>
              <c:f>'Kund innen'!$C$12:$N$12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18-FBE7-4637-B0DA-2863205F2A2D}"/>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de-DE" sz="1600" b="1"/>
              <a:t>% der Kund*innen aus Marketing</a:t>
            </a:r>
          </a:p>
        </c:rich>
      </c:tx>
      <c:overlay val="0"/>
      <c:spPr>
        <a:noFill/>
        <a:ln w="25400">
          <a:noFill/>
        </a:ln>
      </c:spPr>
    </c:title>
    <c:autoTitleDeleted val="0"/>
    <c:plotArea>
      <c:layout/>
      <c:lineChart>
        <c:grouping val="standard"/>
        <c:varyColors val="0"/>
        <c:ser>
          <c:idx val="0"/>
          <c:order val="0"/>
          <c:tx>
            <c:strRef>
              <c:f>'Kund innen'!$B$18</c:f>
              <c:strCache>
                <c:ptCount val="1"/>
                <c:pt idx="0">
                  <c:v>% Kund*innen aus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'Kund innen'!$C$16:$N$16</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 innen'!$C$18:$N$18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DB8F-49BC-BBDD-AE9254F567B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195"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304800</xdr:colOff>
      <xdr:row>0</xdr:row>
      <xdr:rowOff>95250</xdr:rowOff>
    </xdr:from>
    <xdr:to>
      <xdr:col>17</xdr:col>
      <xdr:colOff>16890</xdr:colOff>
      <xdr:row>0</xdr:row>
      <xdr:rowOff>634746</xdr:rowOff>
    </xdr:to>
    <xdr:pic>
      <xdr:nvPicPr>
        <xdr:cNvPr id="5" name="Picture 4">
          <a:hlinkClick xmlns:r="http://schemas.openxmlformats.org/officeDocument/2006/relationships" r:id="rId3"/>
          <a:extLst>
            <a:ext uri="{FF2B5EF4-FFF2-40B4-BE49-F238E27FC236}">
              <a16:creationId xmlns:a16="http://schemas.microsoft.com/office/drawing/2014/main" id="{132B7335-3A06-A0A4-B421-FF37EBD7F864}"/>
            </a:ext>
          </a:extLst>
        </xdr:cNvPr>
        <xdr:cNvPicPr>
          <a:picLocks noChangeAspect="1"/>
        </xdr:cNvPicPr>
      </xdr:nvPicPr>
      <xdr:blipFill>
        <a:blip xmlns:r="http://schemas.openxmlformats.org/officeDocument/2006/relationships" r:embed="rId4"/>
        <a:stretch>
          <a:fillRect/>
        </a:stretch>
      </xdr:blipFill>
      <xdr:spPr>
        <a:xfrm>
          <a:off x="10239375" y="95250"/>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19</xdr:row>
      <xdr:rowOff>0</xdr:rowOff>
    </xdr:from>
    <xdr:to>
      <xdr:col>8</xdr:col>
      <xdr:colOff>25400</xdr:colOff>
      <xdr:row>20</xdr:row>
      <xdr:rowOff>12192</xdr:rowOff>
    </xdr:to>
    <xdr:graphicFrame macro="">
      <xdr:nvGraphicFramePr>
        <xdr:cNvPr id="6" name="Chart 4">
          <a:extLst>
            <a:ext uri="{FF2B5EF4-FFF2-40B4-BE49-F238E27FC236}">
              <a16:creationId xmlns:a16="http://schemas.microsoft.com/office/drawing/2014/main" id="{AF569929-986E-4636-BDA8-3569E1771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241300</xdr:colOff>
      <xdr:row>19</xdr:row>
      <xdr:rowOff>0</xdr:rowOff>
    </xdr:from>
    <xdr:to>
      <xdr:col>15</xdr:col>
      <xdr:colOff>1334770</xdr:colOff>
      <xdr:row>19</xdr:row>
      <xdr:rowOff>3657600</xdr:rowOff>
    </xdr:to>
    <xdr:graphicFrame macro="">
      <xdr:nvGraphicFramePr>
        <xdr:cNvPr id="7" name="Chart 9">
          <a:extLst>
            <a:ext uri="{FF2B5EF4-FFF2-40B4-BE49-F238E27FC236}">
              <a16:creationId xmlns:a16="http://schemas.microsoft.com/office/drawing/2014/main" id="{C714BC10-56D3-4ED1-B474-2CFF284F2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565150</xdr:colOff>
      <xdr:row>21</xdr:row>
      <xdr:rowOff>0</xdr:rowOff>
    </xdr:from>
    <xdr:to>
      <xdr:col>11</xdr:col>
      <xdr:colOff>325120</xdr:colOff>
      <xdr:row>21</xdr:row>
      <xdr:rowOff>1854200</xdr:rowOff>
    </xdr:to>
    <xdr:graphicFrame macro="">
      <xdr:nvGraphicFramePr>
        <xdr:cNvPr id="8" name="Chart 10">
          <a:extLst>
            <a:ext uri="{FF2B5EF4-FFF2-40B4-BE49-F238E27FC236}">
              <a16:creationId xmlns:a16="http://schemas.microsoft.com/office/drawing/2014/main" id="{BEFE0697-1EFD-4F1E-AEC8-6123255CB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n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50195"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5"/>
  <sheetViews>
    <sheetView showGridLines="0" tabSelected="1" workbookViewId="0">
      <pane ySplit="1" topLeftCell="A2" activePane="bottomLeft" state="frozen"/>
      <selection pane="bottomLeft" activeCell="H4" sqref="H4"/>
    </sheetView>
  </sheetViews>
  <sheetFormatPr defaultColWidth="8.75" defaultRowHeight="15" x14ac:dyDescent="0.25"/>
  <cols>
    <col min="1" max="1" width="3.25" style="4" customWidth="1"/>
    <col min="2" max="2" width="18.875" style="5" customWidth="1"/>
    <col min="3" max="3" width="20.75" style="4" customWidth="1"/>
    <col min="4" max="16" width="8.75" style="4"/>
    <col min="17" max="17" width="13.125" style="4" customWidth="1"/>
    <col min="18" max="18" width="3.25" style="4" customWidth="1"/>
    <col min="19" max="16384" width="8.75" style="4"/>
  </cols>
  <sheetData>
    <row r="1" spans="2:17" s="2" customFormat="1" ht="57.75" customHeight="1" x14ac:dyDescent="0.25">
      <c r="B1" s="57" t="s">
        <v>40</v>
      </c>
    </row>
    <row r="2" spans="2:17" s="2" customFormat="1" ht="30" customHeight="1" x14ac:dyDescent="0.25">
      <c r="B2" s="18" t="s">
        <v>41</v>
      </c>
      <c r="C2" s="1"/>
      <c r="D2" s="1"/>
      <c r="E2" s="1"/>
      <c r="F2" s="1"/>
      <c r="G2" s="1"/>
      <c r="H2" s="1"/>
      <c r="I2" s="1"/>
    </row>
    <row r="3" spans="2:17" s="5" customFormat="1" ht="34.9" customHeight="1" x14ac:dyDescent="0.25">
      <c r="B3" s="54" t="s">
        <v>42</v>
      </c>
      <c r="C3" s="54" t="s">
        <v>43</v>
      </c>
      <c r="D3" s="42" t="s">
        <v>9</v>
      </c>
      <c r="E3" s="42" t="s">
        <v>8</v>
      </c>
      <c r="F3" s="42" t="s">
        <v>14</v>
      </c>
      <c r="G3" s="42" t="s">
        <v>7</v>
      </c>
      <c r="H3" s="42" t="s">
        <v>15</v>
      </c>
      <c r="I3" s="42" t="s">
        <v>6</v>
      </c>
      <c r="J3" s="42" t="s">
        <v>5</v>
      </c>
      <c r="K3" s="42" t="s">
        <v>4</v>
      </c>
      <c r="L3" s="42" t="s">
        <v>3</v>
      </c>
      <c r="M3" s="42" t="s">
        <v>16</v>
      </c>
      <c r="N3" s="42" t="s">
        <v>2</v>
      </c>
      <c r="O3" s="42" t="s">
        <v>17</v>
      </c>
      <c r="P3" s="43" t="s">
        <v>18</v>
      </c>
      <c r="Q3" s="44" t="s">
        <v>44</v>
      </c>
    </row>
    <row r="4" spans="2:17" ht="34.9" customHeight="1" x14ac:dyDescent="0.25">
      <c r="B4" s="41" t="s">
        <v>45</v>
      </c>
      <c r="C4" s="40"/>
      <c r="D4" s="45">
        <v>200</v>
      </c>
      <c r="E4" s="45">
        <v>100</v>
      </c>
      <c r="F4" s="45">
        <v>400</v>
      </c>
      <c r="G4" s="45">
        <v>500</v>
      </c>
      <c r="H4" s="45">
        <v>550</v>
      </c>
      <c r="I4" s="45">
        <v>600</v>
      </c>
      <c r="J4" s="45">
        <v>650</v>
      </c>
      <c r="K4" s="45">
        <v>700</v>
      </c>
      <c r="L4" s="45">
        <v>800</v>
      </c>
      <c r="M4" s="45">
        <v>900</v>
      </c>
      <c r="N4" s="45">
        <v>900</v>
      </c>
      <c r="O4" s="45">
        <v>1000</v>
      </c>
      <c r="P4" s="46">
        <f>SUM(D4:O4)</f>
        <v>7300</v>
      </c>
      <c r="Q4" s="47">
        <f>(O4-D4)/D4</f>
        <v>4</v>
      </c>
    </row>
    <row r="5" spans="2:17" ht="34.9" customHeight="1" x14ac:dyDescent="0.25">
      <c r="B5" s="41" t="s">
        <v>46</v>
      </c>
      <c r="C5" s="40"/>
      <c r="D5" s="45">
        <v>100</v>
      </c>
      <c r="E5" s="45">
        <v>100</v>
      </c>
      <c r="F5" s="45">
        <v>200</v>
      </c>
      <c r="G5" s="45">
        <v>200</v>
      </c>
      <c r="H5" s="45">
        <v>300</v>
      </c>
      <c r="I5" s="45">
        <v>300</v>
      </c>
      <c r="J5" s="45">
        <v>400</v>
      </c>
      <c r="K5" s="45">
        <v>400</v>
      </c>
      <c r="L5" s="45">
        <v>500</v>
      </c>
      <c r="M5" s="45">
        <v>500</v>
      </c>
      <c r="N5" s="45">
        <v>600</v>
      </c>
      <c r="O5" s="45">
        <v>700</v>
      </c>
      <c r="P5" s="46">
        <f>SUM(D5:O5)</f>
        <v>4300</v>
      </c>
      <c r="Q5" s="47">
        <f>(O5-D5)/D5</f>
        <v>6</v>
      </c>
    </row>
    <row r="6" spans="2:17" ht="34.9" customHeight="1" x14ac:dyDescent="0.25">
      <c r="B6" s="41" t="s">
        <v>47</v>
      </c>
      <c r="C6" s="40"/>
      <c r="D6" s="45">
        <v>100</v>
      </c>
      <c r="E6" s="45">
        <v>100</v>
      </c>
      <c r="F6" s="45">
        <v>200</v>
      </c>
      <c r="G6" s="45">
        <v>200</v>
      </c>
      <c r="H6" s="45">
        <v>300</v>
      </c>
      <c r="I6" s="45">
        <v>300</v>
      </c>
      <c r="J6" s="45">
        <v>400</v>
      </c>
      <c r="K6" s="45">
        <v>400</v>
      </c>
      <c r="L6" s="45">
        <v>500</v>
      </c>
      <c r="M6" s="45">
        <v>500</v>
      </c>
      <c r="N6" s="45">
        <v>600</v>
      </c>
      <c r="O6" s="45">
        <v>700</v>
      </c>
      <c r="P6" s="46">
        <f>SUM(D6:O6)</f>
        <v>4300</v>
      </c>
      <c r="Q6" s="47">
        <f>(O6-D6)/D6</f>
        <v>6</v>
      </c>
    </row>
    <row r="7" spans="2:17" ht="34.9" customHeight="1" x14ac:dyDescent="0.25">
      <c r="B7" s="41" t="s">
        <v>48</v>
      </c>
      <c r="C7" s="40"/>
      <c r="D7" s="45">
        <v>100</v>
      </c>
      <c r="E7" s="45">
        <v>100</v>
      </c>
      <c r="F7" s="45">
        <v>200</v>
      </c>
      <c r="G7" s="45">
        <v>200</v>
      </c>
      <c r="H7" s="45">
        <v>300</v>
      </c>
      <c r="I7" s="45">
        <v>300</v>
      </c>
      <c r="J7" s="45">
        <v>400</v>
      </c>
      <c r="K7" s="45">
        <v>400</v>
      </c>
      <c r="L7" s="45">
        <v>500</v>
      </c>
      <c r="M7" s="45">
        <v>500</v>
      </c>
      <c r="N7" s="45">
        <v>600</v>
      </c>
      <c r="O7" s="45">
        <v>700</v>
      </c>
      <c r="P7" s="46">
        <f>SUM(D7:O7)</f>
        <v>4300</v>
      </c>
      <c r="Q7" s="47">
        <f>(O7-D7)/D7</f>
        <v>6</v>
      </c>
    </row>
    <row r="8" spans="2:17" ht="34.9" customHeight="1" x14ac:dyDescent="0.25">
      <c r="B8" s="41" t="s">
        <v>49</v>
      </c>
      <c r="C8" s="40"/>
      <c r="D8" s="45">
        <v>5</v>
      </c>
      <c r="E8" s="45">
        <v>10</v>
      </c>
      <c r="F8" s="45">
        <v>12</v>
      </c>
      <c r="G8" s="45">
        <v>10</v>
      </c>
      <c r="H8" s="45">
        <v>20</v>
      </c>
      <c r="I8" s="45">
        <v>20</v>
      </c>
      <c r="J8" s="45">
        <v>30</v>
      </c>
      <c r="K8" s="45">
        <v>30</v>
      </c>
      <c r="L8" s="45">
        <v>40</v>
      </c>
      <c r="M8" s="45">
        <v>40</v>
      </c>
      <c r="N8" s="45">
        <v>50</v>
      </c>
      <c r="O8" s="45">
        <v>50</v>
      </c>
      <c r="P8" s="46">
        <f>SUM(D8:O8)</f>
        <v>317</v>
      </c>
      <c r="Q8" s="47">
        <f>(O8-D8)/D8</f>
        <v>9</v>
      </c>
    </row>
    <row r="9" spans="2:17" x14ac:dyDescent="0.25">
      <c r="B9" s="48"/>
      <c r="C9" s="49"/>
      <c r="D9" s="50"/>
      <c r="E9" s="50"/>
      <c r="F9" s="50"/>
      <c r="G9" s="50"/>
      <c r="H9" s="50"/>
      <c r="I9" s="50"/>
      <c r="J9" s="50"/>
      <c r="K9" s="50"/>
      <c r="L9" s="50"/>
      <c r="M9" s="50"/>
      <c r="N9" s="50"/>
      <c r="O9" s="50"/>
      <c r="P9" s="50"/>
      <c r="Q9" s="50"/>
    </row>
    <row r="10" spans="2:17" s="5" customFormat="1" ht="34.9" customHeight="1" x14ac:dyDescent="0.25">
      <c r="B10" s="51"/>
      <c r="C10" s="51"/>
      <c r="D10" s="42" t="str">
        <f t="shared" ref="D10:O10" si="0">D3</f>
        <v>JAN</v>
      </c>
      <c r="E10" s="42" t="str">
        <f t="shared" si="0"/>
        <v>FEB</v>
      </c>
      <c r="F10" s="42" t="str">
        <f t="shared" si="0"/>
        <v>MRZ</v>
      </c>
      <c r="G10" s="42" t="str">
        <f t="shared" si="0"/>
        <v>APR</v>
      </c>
      <c r="H10" s="42" t="str">
        <f t="shared" si="0"/>
        <v>MAI</v>
      </c>
      <c r="I10" s="42" t="str">
        <f t="shared" si="0"/>
        <v>JUN</v>
      </c>
      <c r="J10" s="42" t="str">
        <f t="shared" si="0"/>
        <v>JUL</v>
      </c>
      <c r="K10" s="42" t="str">
        <f t="shared" si="0"/>
        <v>AUG</v>
      </c>
      <c r="L10" s="42" t="str">
        <f t="shared" si="0"/>
        <v>SEP</v>
      </c>
      <c r="M10" s="42" t="str">
        <f t="shared" si="0"/>
        <v>OKT</v>
      </c>
      <c r="N10" s="42" t="str">
        <f t="shared" si="0"/>
        <v>NOV</v>
      </c>
      <c r="O10" s="42" t="str">
        <f t="shared" si="0"/>
        <v>DEZ</v>
      </c>
      <c r="P10" s="43" t="s">
        <v>18</v>
      </c>
      <c r="Q10" s="52" t="s">
        <v>44</v>
      </c>
    </row>
    <row r="11" spans="2:17" ht="34.9" customHeight="1" x14ac:dyDescent="0.25">
      <c r="B11" s="51" t="s">
        <v>0</v>
      </c>
      <c r="C11" s="55" t="s">
        <v>18</v>
      </c>
      <c r="D11" s="46">
        <f t="shared" ref="D11:O11" si="1">SUM(D4:D8)</f>
        <v>505</v>
      </c>
      <c r="E11" s="46">
        <f t="shared" si="1"/>
        <v>410</v>
      </c>
      <c r="F11" s="46">
        <f t="shared" si="1"/>
        <v>1012</v>
      </c>
      <c r="G11" s="46">
        <f t="shared" si="1"/>
        <v>1110</v>
      </c>
      <c r="H11" s="46">
        <f t="shared" si="1"/>
        <v>1470</v>
      </c>
      <c r="I11" s="46">
        <f t="shared" si="1"/>
        <v>1520</v>
      </c>
      <c r="J11" s="46">
        <f t="shared" si="1"/>
        <v>1880</v>
      </c>
      <c r="K11" s="46">
        <f t="shared" si="1"/>
        <v>1930</v>
      </c>
      <c r="L11" s="46">
        <f t="shared" si="1"/>
        <v>2340</v>
      </c>
      <c r="M11" s="46">
        <f t="shared" si="1"/>
        <v>2440</v>
      </c>
      <c r="N11" s="46">
        <f t="shared" si="1"/>
        <v>2750</v>
      </c>
      <c r="O11" s="46">
        <f t="shared" si="1"/>
        <v>3150</v>
      </c>
      <c r="P11" s="53">
        <f>SUM(D11:O11)</f>
        <v>20517</v>
      </c>
      <c r="Q11" s="47">
        <f>(O11-D11)/D11</f>
        <v>5.2376237623762378</v>
      </c>
    </row>
    <row r="13" spans="2:17" ht="300" customHeight="1" x14ac:dyDescent="0.25"/>
    <row r="15" spans="2:17" customFormat="1" ht="49.9" customHeight="1" x14ac:dyDescent="0.25">
      <c r="B15" s="58" t="s">
        <v>50</v>
      </c>
      <c r="C15" s="58"/>
      <c r="D15" s="58"/>
      <c r="E15" s="58"/>
      <c r="F15" s="58"/>
      <c r="G15" s="58"/>
      <c r="H15" s="58"/>
      <c r="I15" s="58"/>
      <c r="J15" s="58"/>
      <c r="K15" s="58"/>
      <c r="L15" s="58"/>
      <c r="M15" s="58"/>
      <c r="N15" s="58"/>
      <c r="O15" s="58"/>
      <c r="P15" s="58"/>
      <c r="Q15" s="58"/>
    </row>
  </sheetData>
  <mergeCells count="1">
    <mergeCell ref="B15:Q15"/>
  </mergeCells>
  <hyperlinks>
    <hyperlink ref="B15:C15" r:id="rId1" display="CLICK HERE TO CREATE IN SMARTSHEET" xr:uid="{EDA3443B-CB54-9F48-AD0C-F9B02F764F0D}"/>
    <hyperlink ref="B15:Q15" r:id="rId2" display="HIER KLICKEN ZUR ERSTELLUNG IN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T16" sqref="T16"/>
    </sheetView>
  </sheetViews>
  <sheetFormatPr defaultColWidth="8.75" defaultRowHeight="15" x14ac:dyDescent="0.25"/>
  <cols>
    <col min="1" max="1" width="3.25" style="4" customWidth="1"/>
    <col min="2" max="2" width="30" style="5" customWidth="1"/>
    <col min="3" max="15" width="8.75" style="4"/>
    <col min="16" max="16" width="27.25" style="4" customWidth="1"/>
    <col min="17" max="17" width="3.25" style="4" customWidth="1"/>
    <col min="18" max="16384" width="8.75" style="4"/>
  </cols>
  <sheetData>
    <row r="1" spans="1:17" s="2" customFormat="1" ht="30" customHeight="1" x14ac:dyDescent="0.25">
      <c r="B1" s="18" t="s">
        <v>51</v>
      </c>
      <c r="C1" s="1"/>
      <c r="D1" s="1"/>
      <c r="E1" s="1"/>
      <c r="F1" s="1"/>
      <c r="G1" s="1"/>
      <c r="H1" s="1"/>
      <c r="I1" s="1"/>
    </row>
    <row r="2" spans="1:17" s="6" customFormat="1" ht="19.899999999999999" customHeight="1" x14ac:dyDescent="0.25">
      <c r="B2" s="23" t="s">
        <v>13</v>
      </c>
      <c r="C2" s="24" t="s">
        <v>9</v>
      </c>
      <c r="D2" s="24" t="s">
        <v>8</v>
      </c>
      <c r="E2" s="24" t="s">
        <v>14</v>
      </c>
      <c r="F2" s="24" t="s">
        <v>7</v>
      </c>
      <c r="G2" s="24" t="s">
        <v>15</v>
      </c>
      <c r="H2" s="24" t="s">
        <v>6</v>
      </c>
      <c r="I2" s="24" t="s">
        <v>5</v>
      </c>
      <c r="J2" s="24" t="s">
        <v>4</v>
      </c>
      <c r="K2" s="24" t="s">
        <v>3</v>
      </c>
      <c r="L2" s="24" t="s">
        <v>16</v>
      </c>
      <c r="M2" s="24" t="s">
        <v>2</v>
      </c>
      <c r="N2" s="24" t="s">
        <v>17</v>
      </c>
      <c r="O2" s="29" t="s">
        <v>18</v>
      </c>
      <c r="P2" s="25" t="s">
        <v>19</v>
      </c>
    </row>
    <row r="3" spans="1:17" s="7" customFormat="1" ht="19.899999999999999" customHeight="1" x14ac:dyDescent="0.25">
      <c r="B3" s="34" t="s">
        <v>20</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19.899999999999999" customHeight="1" x14ac:dyDescent="0.25">
      <c r="B4" s="34" t="s">
        <v>21</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19.899999999999999" customHeight="1" x14ac:dyDescent="0.25">
      <c r="B5" s="34" t="s">
        <v>22</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19.899999999999999" customHeight="1" x14ac:dyDescent="0.25">
      <c r="B6" s="34" t="s">
        <v>23</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19.899999999999999" customHeight="1" x14ac:dyDescent="0.25">
      <c r="B7" s="34" t="s">
        <v>52</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19.899999999999999" customHeight="1" x14ac:dyDescent="0.25">
      <c r="B8" s="34" t="s">
        <v>10</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19.899999999999999" customHeight="1" x14ac:dyDescent="0.25">
      <c r="A9" s="6"/>
      <c r="B9" s="34" t="s">
        <v>53</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19.899999999999999" customHeight="1" x14ac:dyDescent="0.25">
      <c r="B10" s="39" t="s">
        <v>54</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ht="16.5" x14ac:dyDescent="0.3">
      <c r="B11" s="37"/>
      <c r="C11" s="36"/>
      <c r="D11" s="36"/>
      <c r="E11" s="36"/>
      <c r="F11" s="36"/>
      <c r="G11" s="36"/>
      <c r="H11" s="36"/>
      <c r="I11" s="36"/>
      <c r="J11" s="36"/>
      <c r="K11" s="36"/>
      <c r="L11" s="36"/>
      <c r="M11" s="36"/>
      <c r="N11" s="36"/>
      <c r="O11" s="36"/>
      <c r="P11" s="36"/>
    </row>
    <row r="12" spans="1:17" s="6" customFormat="1" ht="19.899999999999999" customHeight="1" x14ac:dyDescent="0.25">
      <c r="A12" s="7"/>
      <c r="B12" s="30"/>
      <c r="C12" s="24" t="str">
        <f t="shared" ref="C12:N12" si="2">C2</f>
        <v>JAN</v>
      </c>
      <c r="D12" s="24" t="str">
        <f t="shared" si="2"/>
        <v>FEB</v>
      </c>
      <c r="E12" s="24" t="str">
        <f t="shared" si="2"/>
        <v>MRZ</v>
      </c>
      <c r="F12" s="24" t="str">
        <f t="shared" si="2"/>
        <v>APR</v>
      </c>
      <c r="G12" s="24" t="str">
        <f t="shared" si="2"/>
        <v>MAI</v>
      </c>
      <c r="H12" s="24" t="str">
        <f t="shared" si="2"/>
        <v>JUN</v>
      </c>
      <c r="I12" s="24" t="str">
        <f t="shared" si="2"/>
        <v>JUL</v>
      </c>
      <c r="J12" s="24" t="str">
        <f t="shared" si="2"/>
        <v>AUG</v>
      </c>
      <c r="K12" s="24" t="str">
        <f t="shared" si="2"/>
        <v>SEP</v>
      </c>
      <c r="L12" s="24" t="str">
        <f t="shared" si="2"/>
        <v>OKT</v>
      </c>
      <c r="M12" s="24" t="str">
        <f t="shared" si="2"/>
        <v>NOV</v>
      </c>
      <c r="N12" s="24" t="str">
        <f t="shared" si="2"/>
        <v>DEZ</v>
      </c>
      <c r="O12" s="29" t="s">
        <v>18</v>
      </c>
      <c r="P12" s="26" t="str">
        <f>P2</f>
        <v>% monatliche Veränderung</v>
      </c>
      <c r="Q12" s="38"/>
    </row>
    <row r="13" spans="1:17" s="7" customFormat="1" ht="19.899999999999999" customHeight="1" x14ac:dyDescent="0.25">
      <c r="B13" s="16" t="s">
        <v>55</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0">
        <f>SUM(C13:N13)</f>
        <v>11355</v>
      </c>
      <c r="P13" s="22">
        <f>(N13-M13)/M13</f>
        <v>6.0377358490566038E-2</v>
      </c>
    </row>
    <row r="14" spans="1:17" s="7" customFormat="1" ht="19.899999999999999" customHeight="1" x14ac:dyDescent="0.25">
      <c r="B14" s="16" t="s">
        <v>28</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0">
        <f>SUM(C14:N14)</f>
        <v>8835</v>
      </c>
      <c r="P14" s="22">
        <f>(N14-M14)/M14</f>
        <v>7.1090047393364927E-2</v>
      </c>
    </row>
    <row r="16" spans="1:17" ht="300" customHeight="1" x14ac:dyDescent="0.2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L3" sqref="L3"/>
    </sheetView>
  </sheetViews>
  <sheetFormatPr defaultColWidth="8.75" defaultRowHeight="15" x14ac:dyDescent="0.25"/>
  <cols>
    <col min="1" max="1" width="3.25" style="4" customWidth="1"/>
    <col min="2" max="2" width="30" style="5" customWidth="1"/>
    <col min="3" max="15" width="8.75" style="4"/>
    <col min="16" max="16" width="27.25" style="4" customWidth="1"/>
    <col min="17" max="17" width="3.25" style="4" customWidth="1"/>
    <col min="18" max="16384" width="8.75" style="4"/>
  </cols>
  <sheetData>
    <row r="1" spans="1:17" s="2" customFormat="1" ht="30" customHeight="1" x14ac:dyDescent="0.25">
      <c r="B1" s="18" t="s">
        <v>11</v>
      </c>
      <c r="C1" s="1"/>
      <c r="D1" s="1"/>
      <c r="E1" s="1"/>
      <c r="F1" s="1"/>
      <c r="G1" s="1"/>
      <c r="H1" s="1"/>
      <c r="I1" s="1"/>
    </row>
    <row r="2" spans="1:17" s="30" customFormat="1" ht="19.899999999999999" customHeight="1" x14ac:dyDescent="0.25">
      <c r="B2" s="23" t="s">
        <v>13</v>
      </c>
      <c r="C2" s="24" t="s">
        <v>9</v>
      </c>
      <c r="D2" s="24" t="s">
        <v>8</v>
      </c>
      <c r="E2" s="24" t="s">
        <v>14</v>
      </c>
      <c r="F2" s="24" t="s">
        <v>7</v>
      </c>
      <c r="G2" s="24" t="s">
        <v>15</v>
      </c>
      <c r="H2" s="24" t="s">
        <v>6</v>
      </c>
      <c r="I2" s="24" t="s">
        <v>5</v>
      </c>
      <c r="J2" s="24" t="s">
        <v>4</v>
      </c>
      <c r="K2" s="24" t="s">
        <v>3</v>
      </c>
      <c r="L2" s="24" t="s">
        <v>16</v>
      </c>
      <c r="M2" s="24" t="s">
        <v>2</v>
      </c>
      <c r="N2" s="24" t="s">
        <v>17</v>
      </c>
      <c r="O2" s="29" t="s">
        <v>18</v>
      </c>
      <c r="P2" s="25" t="s">
        <v>56</v>
      </c>
    </row>
    <row r="3" spans="1:17" s="31" customFormat="1" ht="19.899999999999999" customHeight="1" x14ac:dyDescent="0.25">
      <c r="B3" s="34" t="s">
        <v>20</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31" customFormat="1" ht="19.899999999999999" customHeight="1" x14ac:dyDescent="0.25">
      <c r="B4" s="34" t="s">
        <v>21</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31" customFormat="1" ht="19.899999999999999" customHeight="1" x14ac:dyDescent="0.25">
      <c r="B5" s="34" t="s">
        <v>22</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31" customFormat="1" ht="19.899999999999999" customHeight="1" x14ac:dyDescent="0.25">
      <c r="B6" s="34" t="s">
        <v>23</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31" customFormat="1" ht="19.899999999999999" customHeight="1" x14ac:dyDescent="0.25">
      <c r="B7" s="34" t="s">
        <v>24</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31" customFormat="1" ht="19.899999999999999" customHeight="1" x14ac:dyDescent="0.25">
      <c r="B8" s="34" t="s">
        <v>25</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31" customFormat="1" ht="19.899999999999999" customHeight="1" x14ac:dyDescent="0.25">
      <c r="A9" s="30"/>
      <c r="B9" s="34" t="s">
        <v>25</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30"/>
    </row>
    <row r="10" spans="1:17" s="31" customFormat="1" ht="19.899999999999999" customHeight="1" x14ac:dyDescent="0.25">
      <c r="B10" s="34" t="s">
        <v>26</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x14ac:dyDescent="0.25">
      <c r="B11" s="32"/>
      <c r="C11" s="10"/>
      <c r="D11" s="10"/>
      <c r="E11" s="10"/>
      <c r="F11" s="10"/>
      <c r="G11" s="10"/>
      <c r="H11" s="10"/>
      <c r="I11" s="10"/>
      <c r="J11" s="10"/>
      <c r="K11" s="10"/>
      <c r="L11" s="10"/>
      <c r="M11" s="10"/>
      <c r="N11" s="10"/>
      <c r="O11" s="10"/>
      <c r="P11" s="10"/>
    </row>
    <row r="12" spans="1:17" x14ac:dyDescent="0.25">
      <c r="B12" s="32"/>
      <c r="C12" s="10"/>
      <c r="D12" s="10"/>
      <c r="E12" s="10"/>
      <c r="F12" s="10"/>
      <c r="G12" s="10"/>
      <c r="H12" s="10"/>
      <c r="I12" s="10"/>
      <c r="J12" s="10"/>
      <c r="K12" s="10"/>
      <c r="L12" s="10"/>
      <c r="M12" s="10"/>
      <c r="N12" s="10"/>
      <c r="O12" s="10"/>
      <c r="P12" s="10"/>
    </row>
    <row r="13" spans="1:17" s="30" customFormat="1" ht="19.899999999999999" customHeight="1" x14ac:dyDescent="0.25">
      <c r="A13" s="31"/>
      <c r="B13" s="33"/>
      <c r="C13" s="24" t="str">
        <f>C2</f>
        <v>JAN</v>
      </c>
      <c r="D13" s="24" t="str">
        <f>D2</f>
        <v>FEB</v>
      </c>
      <c r="E13" s="24" t="str">
        <f>E2</f>
        <v>MRZ</v>
      </c>
      <c r="F13" s="24" t="str">
        <f>F2</f>
        <v>APR</v>
      </c>
      <c r="G13" s="24" t="str">
        <f t="shared" ref="G13:N13" si="2">G2</f>
        <v>MAI</v>
      </c>
      <c r="H13" s="24" t="str">
        <f>H2</f>
        <v>JUN</v>
      </c>
      <c r="I13" s="24" t="str">
        <f>I2</f>
        <v>JUL</v>
      </c>
      <c r="J13" s="24" t="str">
        <f>J2</f>
        <v>AUG</v>
      </c>
      <c r="K13" s="24" t="str">
        <f>K2</f>
        <v>SEP</v>
      </c>
      <c r="L13" s="24" t="str">
        <f t="shared" si="2"/>
        <v>OKT</v>
      </c>
      <c r="M13" s="24" t="str">
        <f t="shared" si="2"/>
        <v>NOV</v>
      </c>
      <c r="N13" s="24" t="str">
        <f t="shared" si="2"/>
        <v>DEZ</v>
      </c>
      <c r="O13" s="29" t="s">
        <v>18</v>
      </c>
      <c r="P13" s="26" t="str">
        <f>P2</f>
        <v>% MONATLICHE VERÄNDERUNG</v>
      </c>
      <c r="Q13" s="31"/>
    </row>
    <row r="14" spans="1:17" s="31" customFormat="1" ht="19.899999999999999" customHeight="1" x14ac:dyDescent="0.25">
      <c r="B14" s="16" t="s">
        <v>27</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31" customFormat="1" ht="19.899999999999999" customHeight="1" x14ac:dyDescent="0.25">
      <c r="B15" s="16" t="s">
        <v>28</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x14ac:dyDescent="0.2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S14" sqref="S14"/>
    </sheetView>
  </sheetViews>
  <sheetFormatPr defaultColWidth="8.75" defaultRowHeight="15" x14ac:dyDescent="0.25"/>
  <cols>
    <col min="1" max="1" width="3.25" style="4" customWidth="1"/>
    <col min="2" max="2" width="30" style="4" customWidth="1"/>
    <col min="3" max="15" width="8.75" style="4"/>
    <col min="16" max="16" width="27.25" style="4" customWidth="1"/>
    <col min="17" max="17" width="3.25" style="4" customWidth="1"/>
    <col min="18" max="16384" width="8.75" style="4"/>
  </cols>
  <sheetData>
    <row r="1" spans="1:17" s="2" customFormat="1" ht="30" customHeight="1" x14ac:dyDescent="0.25">
      <c r="B1" s="18" t="s">
        <v>12</v>
      </c>
      <c r="C1" s="1"/>
      <c r="D1" s="1"/>
      <c r="E1" s="1"/>
      <c r="F1" s="1"/>
      <c r="G1" s="1"/>
      <c r="H1" s="1"/>
      <c r="I1" s="1"/>
    </row>
    <row r="2" spans="1:17" s="5" customFormat="1" ht="19.899999999999999" customHeight="1" x14ac:dyDescent="0.25">
      <c r="B2" s="23" t="s">
        <v>13</v>
      </c>
      <c r="C2" s="24" t="s">
        <v>9</v>
      </c>
      <c r="D2" s="24" t="s">
        <v>8</v>
      </c>
      <c r="E2" s="24" t="s">
        <v>14</v>
      </c>
      <c r="F2" s="24" t="s">
        <v>7</v>
      </c>
      <c r="G2" s="24" t="s">
        <v>15</v>
      </c>
      <c r="H2" s="24" t="s">
        <v>6</v>
      </c>
      <c r="I2" s="24" t="s">
        <v>5</v>
      </c>
      <c r="J2" s="24" t="s">
        <v>4</v>
      </c>
      <c r="K2" s="24" t="s">
        <v>3</v>
      </c>
      <c r="L2" s="24" t="s">
        <v>16</v>
      </c>
      <c r="M2" s="24" t="s">
        <v>2</v>
      </c>
      <c r="N2" s="24" t="s">
        <v>17</v>
      </c>
      <c r="O2" s="29" t="s">
        <v>18</v>
      </c>
      <c r="P2" s="25" t="s">
        <v>19</v>
      </c>
    </row>
    <row r="3" spans="1:17" ht="19.899999999999999" customHeight="1" x14ac:dyDescent="0.25">
      <c r="B3" s="56" t="s">
        <v>20</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19.899999999999999" customHeight="1" x14ac:dyDescent="0.25">
      <c r="B4" s="56" t="s">
        <v>21</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19.899999999999999" customHeight="1" x14ac:dyDescent="0.25">
      <c r="B5" s="56" t="s">
        <v>22</v>
      </c>
      <c r="C5" s="9">
        <v>5</v>
      </c>
      <c r="D5" s="9">
        <v>8</v>
      </c>
      <c r="E5" s="9">
        <v>10</v>
      </c>
      <c r="F5" s="9">
        <v>12</v>
      </c>
      <c r="G5" s="9">
        <v>13</v>
      </c>
      <c r="H5" s="9">
        <v>15</v>
      </c>
      <c r="I5" s="9">
        <v>10</v>
      </c>
      <c r="J5" s="9">
        <v>12</v>
      </c>
      <c r="K5" s="9">
        <v>11</v>
      </c>
      <c r="L5" s="9">
        <v>8</v>
      </c>
      <c r="M5" s="9">
        <v>15</v>
      </c>
      <c r="N5" s="9">
        <v>15</v>
      </c>
      <c r="O5" s="20">
        <f t="shared" si="0"/>
        <v>134</v>
      </c>
      <c r="P5" s="22">
        <f t="shared" si="1"/>
        <v>0</v>
      </c>
    </row>
    <row r="6" spans="1:17" ht="19.899999999999999" customHeight="1" x14ac:dyDescent="0.25">
      <c r="B6" s="56" t="s">
        <v>23</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19.899999999999999" customHeight="1" x14ac:dyDescent="0.25">
      <c r="B7" s="56" t="s">
        <v>24</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19.899999999999999" customHeight="1" x14ac:dyDescent="0.25">
      <c r="B8" s="56" t="s">
        <v>25</v>
      </c>
      <c r="C8" s="9">
        <v>5</v>
      </c>
      <c r="D8" s="9">
        <v>8</v>
      </c>
      <c r="E8" s="9">
        <v>10</v>
      </c>
      <c r="F8" s="9">
        <v>12</v>
      </c>
      <c r="G8" s="9">
        <v>13</v>
      </c>
      <c r="H8" s="9">
        <v>15</v>
      </c>
      <c r="I8" s="9">
        <v>10</v>
      </c>
      <c r="J8" s="9">
        <v>12</v>
      </c>
      <c r="K8" s="9">
        <v>11</v>
      </c>
      <c r="L8" s="9">
        <v>8</v>
      </c>
      <c r="M8" s="9">
        <v>15</v>
      </c>
      <c r="N8" s="9">
        <v>18</v>
      </c>
      <c r="O8" s="20">
        <f t="shared" si="0"/>
        <v>137</v>
      </c>
      <c r="P8" s="22">
        <f t="shared" si="1"/>
        <v>0.2</v>
      </c>
    </row>
    <row r="9" spans="1:17" ht="19.899999999999999" customHeight="1" x14ac:dyDescent="0.25">
      <c r="A9" s="5"/>
      <c r="B9" s="56" t="s">
        <v>25</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19.899999999999999" customHeight="1" x14ac:dyDescent="0.25">
      <c r="B10" s="56" t="s">
        <v>26</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10.15" customHeight="1" x14ac:dyDescent="0.25">
      <c r="B11" s="8"/>
    </row>
    <row r="12" spans="1:17" s="5" customFormat="1" ht="19.899999999999999" customHeight="1" x14ac:dyDescent="0.25">
      <c r="A12" s="4"/>
      <c r="B12" s="19"/>
      <c r="C12" s="24" t="str">
        <f t="shared" ref="C12:M12" si="2">C2</f>
        <v>JAN</v>
      </c>
      <c r="D12" s="24" t="str">
        <f t="shared" si="2"/>
        <v>FEB</v>
      </c>
      <c r="E12" s="24" t="str">
        <f t="shared" si="2"/>
        <v>MRZ</v>
      </c>
      <c r="F12" s="24" t="str">
        <f t="shared" si="2"/>
        <v>APR</v>
      </c>
      <c r="G12" s="24" t="str">
        <f t="shared" si="2"/>
        <v>MAI</v>
      </c>
      <c r="H12" s="24" t="str">
        <f t="shared" si="2"/>
        <v>JUN</v>
      </c>
      <c r="I12" s="24" t="str">
        <f t="shared" si="2"/>
        <v>JUL</v>
      </c>
      <c r="J12" s="24" t="str">
        <f t="shared" si="2"/>
        <v>AUG</v>
      </c>
      <c r="K12" s="24" t="str">
        <f t="shared" si="2"/>
        <v>SEP</v>
      </c>
      <c r="L12" s="24" t="str">
        <f>L2</f>
        <v>OKT</v>
      </c>
      <c r="M12" s="24" t="str">
        <f t="shared" si="2"/>
        <v>NOV</v>
      </c>
      <c r="N12" s="24" t="str">
        <f>N2</f>
        <v>DEZ</v>
      </c>
      <c r="O12" s="29" t="s">
        <v>18</v>
      </c>
      <c r="P12" s="26" t="str">
        <f>P2</f>
        <v>% monatliche Veränderung</v>
      </c>
      <c r="Q12" s="4"/>
    </row>
    <row r="13" spans="1:17" ht="19.899999999999999" customHeight="1" x14ac:dyDescent="0.25">
      <c r="B13" s="11" t="s">
        <v>27</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19.899999999999999" customHeight="1" x14ac:dyDescent="0.25">
      <c r="B14" s="11" t="s">
        <v>28</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10.15" customHeight="1" x14ac:dyDescent="0.25">
      <c r="B15" s="8"/>
      <c r="C15" s="10"/>
      <c r="D15" s="10"/>
      <c r="E15" s="10"/>
      <c r="F15" s="10"/>
      <c r="G15" s="10"/>
      <c r="H15" s="10"/>
      <c r="I15" s="10"/>
      <c r="J15" s="10"/>
      <c r="K15" s="10"/>
      <c r="L15" s="10"/>
      <c r="M15" s="10"/>
      <c r="N15" s="10"/>
      <c r="O15" s="10"/>
      <c r="P15" s="10"/>
    </row>
    <row r="16" spans="1:17" ht="19.899999999999999" customHeight="1" x14ac:dyDescent="0.25">
      <c r="B16" s="19"/>
      <c r="C16" s="24" t="str">
        <f t="shared" ref="C16:N16" si="5">C12</f>
        <v>JAN</v>
      </c>
      <c r="D16" s="24" t="str">
        <f t="shared" si="5"/>
        <v>FEB</v>
      </c>
      <c r="E16" s="24" t="str">
        <f t="shared" si="5"/>
        <v>MRZ</v>
      </c>
      <c r="F16" s="24" t="str">
        <f t="shared" si="5"/>
        <v>APR</v>
      </c>
      <c r="G16" s="24" t="str">
        <f t="shared" si="5"/>
        <v>MAI</v>
      </c>
      <c r="H16" s="24" t="str">
        <f t="shared" si="5"/>
        <v>JUN</v>
      </c>
      <c r="I16" s="24" t="str">
        <f t="shared" si="5"/>
        <v>JUL</v>
      </c>
      <c r="J16" s="24" t="str">
        <f t="shared" si="5"/>
        <v>AUG</v>
      </c>
      <c r="K16" s="24" t="str">
        <f t="shared" si="5"/>
        <v>SEP</v>
      </c>
      <c r="L16" s="24" t="str">
        <f t="shared" si="5"/>
        <v>OKT</v>
      </c>
      <c r="M16" s="24" t="str">
        <f t="shared" si="5"/>
        <v>NOV</v>
      </c>
      <c r="N16" s="24" t="str">
        <f t="shared" si="5"/>
        <v>DEZ</v>
      </c>
      <c r="O16" s="29" t="s">
        <v>18</v>
      </c>
      <c r="P16" s="26" t="s">
        <v>19</v>
      </c>
    </row>
    <row r="17" spans="2:16" ht="19.899999999999999" customHeight="1" x14ac:dyDescent="0.25">
      <c r="B17" s="11" t="s">
        <v>29</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19.899999999999999" customHeight="1" x14ac:dyDescent="0.25">
      <c r="B18" s="11" t="s">
        <v>30</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10.15" customHeight="1" x14ac:dyDescent="0.25"/>
    <row r="20" spans="2:16" ht="300" customHeight="1" x14ac:dyDescent="0.25"/>
    <row r="21" spans="2:16" ht="10.15" customHeight="1" x14ac:dyDescent="0.25"/>
    <row r="22" spans="2:16" ht="150" customHeight="1" x14ac:dyDescent="0.2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G26" sqref="G26"/>
    </sheetView>
  </sheetViews>
  <sheetFormatPr defaultColWidth="8.75" defaultRowHeight="15" x14ac:dyDescent="0.25"/>
  <cols>
    <col min="1" max="1" width="3.25" style="4" customWidth="1"/>
    <col min="2" max="2" width="20.5" style="4" bestFit="1" customWidth="1"/>
    <col min="3" max="3" width="9" style="4" bestFit="1" customWidth="1"/>
    <col min="4" max="15" width="8.75" style="4"/>
    <col min="16" max="16" width="27.375" style="4" customWidth="1"/>
    <col min="17" max="17" width="3.25" style="4" customWidth="1"/>
    <col min="18" max="16384" width="8.75" style="4"/>
  </cols>
  <sheetData>
    <row r="1" spans="1:17" s="2" customFormat="1" ht="30" customHeight="1" x14ac:dyDescent="0.25">
      <c r="B1" s="18" t="s">
        <v>31</v>
      </c>
      <c r="C1" s="1"/>
      <c r="D1" s="1"/>
      <c r="E1" s="1"/>
      <c r="F1" s="1"/>
      <c r="G1" s="1"/>
      <c r="H1" s="1"/>
      <c r="I1" s="1"/>
    </row>
    <row r="2" spans="1:17" s="6" customFormat="1" ht="19.899999999999999" customHeight="1" x14ac:dyDescent="0.25">
      <c r="B2" s="23" t="s">
        <v>32</v>
      </c>
      <c r="C2" s="24" t="s">
        <v>9</v>
      </c>
      <c r="D2" s="24" t="s">
        <v>8</v>
      </c>
      <c r="E2" s="24" t="s">
        <v>14</v>
      </c>
      <c r="F2" s="24" t="s">
        <v>7</v>
      </c>
      <c r="G2" s="24" t="s">
        <v>15</v>
      </c>
      <c r="H2" s="24" t="s">
        <v>6</v>
      </c>
      <c r="I2" s="24" t="s">
        <v>5</v>
      </c>
      <c r="J2" s="24" t="s">
        <v>4</v>
      </c>
      <c r="K2" s="24" t="s">
        <v>3</v>
      </c>
      <c r="L2" s="24" t="s">
        <v>16</v>
      </c>
      <c r="M2" s="24" t="s">
        <v>2</v>
      </c>
      <c r="N2" s="24" t="s">
        <v>17</v>
      </c>
      <c r="O2" s="29" t="s">
        <v>18</v>
      </c>
      <c r="P2" s="27" t="s">
        <v>19</v>
      </c>
    </row>
    <row r="3" spans="1:17" s="7" customFormat="1" ht="19.899999999999999" customHeight="1" x14ac:dyDescent="0.25">
      <c r="B3" s="17" t="s">
        <v>33</v>
      </c>
      <c r="C3" s="13">
        <f>Aufrufe!C13</f>
        <v>450</v>
      </c>
      <c r="D3" s="13">
        <f>Aufrufe!D13</f>
        <v>570</v>
      </c>
      <c r="E3" s="13">
        <f>Aufrufe!E13</f>
        <v>690</v>
      </c>
      <c r="F3" s="13">
        <f>Aufrufe!F13</f>
        <v>760</v>
      </c>
      <c r="G3" s="13">
        <f>Aufrufe!G13</f>
        <v>805</v>
      </c>
      <c r="H3" s="13">
        <f>Aufrufe!H13</f>
        <v>900</v>
      </c>
      <c r="I3" s="13">
        <f>Aufrufe!I13</f>
        <v>995</v>
      </c>
      <c r="J3" s="13">
        <f>Aufrufe!J13</f>
        <v>1060</v>
      </c>
      <c r="K3" s="13">
        <f>Aufrufe!K13</f>
        <v>1160</v>
      </c>
      <c r="L3" s="13">
        <f>Aufrufe!L13</f>
        <v>1235</v>
      </c>
      <c r="M3" s="13">
        <f>Aufrufe!M13</f>
        <v>1325</v>
      </c>
      <c r="N3" s="13">
        <f>Aufrufe!N13</f>
        <v>1405</v>
      </c>
      <c r="O3" s="20">
        <f>SUM(C3:N3)</f>
        <v>11355</v>
      </c>
      <c r="P3" s="35">
        <f>(N3-M3)/M3</f>
        <v>6.0377358490566038E-2</v>
      </c>
    </row>
    <row r="4" spans="1:17" s="7" customFormat="1" ht="19.899999999999999" customHeight="1" x14ac:dyDescent="0.25">
      <c r="B4" s="17" t="s">
        <v>1</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5">
        <f>(N4-M4)/M4</f>
        <v>8.9108910891089105E-2</v>
      </c>
    </row>
    <row r="5" spans="1:17" s="7" customFormat="1" ht="19.899999999999999" customHeight="1" x14ac:dyDescent="0.25">
      <c r="B5" s="17" t="s">
        <v>34</v>
      </c>
      <c r="C5" s="13">
        <f>'Kund innen'!C13</f>
        <v>40</v>
      </c>
      <c r="D5" s="13">
        <f>'Kund innen'!D13</f>
        <v>64</v>
      </c>
      <c r="E5" s="13">
        <f>'Kund innen'!E13</f>
        <v>80</v>
      </c>
      <c r="F5" s="13">
        <f>'Kund innen'!F13</f>
        <v>96</v>
      </c>
      <c r="G5" s="13">
        <f>'Kund innen'!G13</f>
        <v>104</v>
      </c>
      <c r="H5" s="13">
        <f>'Kund innen'!H13</f>
        <v>120</v>
      </c>
      <c r="I5" s="13">
        <f>'Kund innen'!I13</f>
        <v>80</v>
      </c>
      <c r="J5" s="13">
        <f>'Kund innen'!J13</f>
        <v>96</v>
      </c>
      <c r="K5" s="13">
        <f>'Kund innen'!K13</f>
        <v>88</v>
      </c>
      <c r="L5" s="13">
        <f>'Kund innen'!L13</f>
        <v>64</v>
      </c>
      <c r="M5" s="13">
        <f>'Kund innen'!M13</f>
        <v>120</v>
      </c>
      <c r="N5" s="13">
        <f>'Kund innen'!N13</f>
        <v>147</v>
      </c>
      <c r="O5" s="20">
        <f>SUM(C5:N5)</f>
        <v>1099</v>
      </c>
      <c r="P5" s="35">
        <f>(N5-M5)/M5</f>
        <v>0.22500000000000001</v>
      </c>
    </row>
    <row r="6" spans="1:17" x14ac:dyDescent="0.25">
      <c r="B6" s="8"/>
      <c r="C6" s="10"/>
      <c r="D6" s="10"/>
      <c r="E6" s="10"/>
      <c r="F6" s="10"/>
      <c r="G6" s="10"/>
      <c r="H6" s="10"/>
      <c r="I6" s="10"/>
      <c r="J6" s="10"/>
      <c r="K6" s="10"/>
      <c r="L6" s="10"/>
      <c r="M6" s="10"/>
      <c r="N6" s="10"/>
      <c r="O6" s="10"/>
      <c r="P6" s="10"/>
    </row>
    <row r="7" spans="1:17" s="6" customFormat="1" ht="19.899999999999999" customHeight="1" x14ac:dyDescent="0.25">
      <c r="A7" s="7"/>
      <c r="B7" s="23" t="s">
        <v>35</v>
      </c>
      <c r="C7" s="24" t="str">
        <f t="shared" ref="C7:N7" si="0">C2</f>
        <v>JAN</v>
      </c>
      <c r="D7" s="24" t="str">
        <f t="shared" si="0"/>
        <v>FEB</v>
      </c>
      <c r="E7" s="24" t="str">
        <f t="shared" si="0"/>
        <v>MRZ</v>
      </c>
      <c r="F7" s="24" t="str">
        <f t="shared" si="0"/>
        <v>APR</v>
      </c>
      <c r="G7" s="24" t="str">
        <f t="shared" si="0"/>
        <v>MAI</v>
      </c>
      <c r="H7" s="24" t="str">
        <f t="shared" si="0"/>
        <v>JUN</v>
      </c>
      <c r="I7" s="24" t="str">
        <f t="shared" si="0"/>
        <v>JUL</v>
      </c>
      <c r="J7" s="24" t="str">
        <f t="shared" si="0"/>
        <v>AUG</v>
      </c>
      <c r="K7" s="24" t="str">
        <f t="shared" si="0"/>
        <v>SEP</v>
      </c>
      <c r="L7" s="24" t="str">
        <f t="shared" si="0"/>
        <v>OKT</v>
      </c>
      <c r="M7" s="24" t="str">
        <f t="shared" si="0"/>
        <v>NOV</v>
      </c>
      <c r="N7" s="24" t="str">
        <f t="shared" si="0"/>
        <v>DEZ</v>
      </c>
      <c r="O7" s="28" t="s">
        <v>0</v>
      </c>
      <c r="P7" s="27" t="s">
        <v>19</v>
      </c>
      <c r="Q7" s="7"/>
    </row>
    <row r="8" spans="1:17" s="7" customFormat="1" ht="19.899999999999999" customHeight="1" x14ac:dyDescent="0.25">
      <c r="B8" s="17" t="s">
        <v>36</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0</v>
      </c>
      <c r="P8" s="35">
        <f>(N8-M8)/M8</f>
        <v>2.7095592121489702E-2</v>
      </c>
    </row>
    <row r="9" spans="1:17" s="7" customFormat="1" ht="19.899999999999999" customHeight="1" x14ac:dyDescent="0.25">
      <c r="A9" s="6"/>
      <c r="B9" s="17" t="s">
        <v>37</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5">
        <f>(N9-M9)/M9</f>
        <v>0.12477272727272733</v>
      </c>
      <c r="Q9" s="6"/>
    </row>
    <row r="10" spans="1:17" s="7" customFormat="1" ht="19.899999999999999" customHeight="1" x14ac:dyDescent="0.25">
      <c r="B10" s="17" t="s">
        <v>38</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5">
        <f>(N10-M10)/M10</f>
        <v>0.15524911032028479</v>
      </c>
    </row>
    <row r="12" spans="1:17" ht="150" customHeight="1" x14ac:dyDescent="0.25"/>
    <row r="14" spans="1:17" ht="150" customHeight="1" x14ac:dyDescent="0.2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75" defaultRowHeight="15" x14ac:dyDescent="0.25"/>
  <cols>
    <col min="1" max="1" width="3.25" style="4" customWidth="1"/>
    <col min="2" max="2" width="88.25" style="4" customWidth="1"/>
    <col min="3" max="16384" width="10.75" style="4"/>
  </cols>
  <sheetData>
    <row r="2" spans="2:2" ht="118.15" customHeight="1" x14ac:dyDescent="0.25">
      <c r="B2" s="3"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Reichweite</vt:lpstr>
      <vt:lpstr>Aufrufe</vt:lpstr>
      <vt:lpstr>Leads</vt:lpstr>
      <vt:lpstr>Kund innen</vt:lpstr>
      <vt:lpstr>Konvertierungsraten</vt:lpstr>
      <vt:lpstr>– Haftungsausschluss –</vt:lpstr>
      <vt:lpstr>Aufrufe!Print_Area</vt:lpstr>
      <vt:lpstr>Konvertierungsraten!Print_Area</vt:lpstr>
      <vt:lpstr>Leads!Print_Area</vt:lpstr>
      <vt:lpstr>Reichweite!Print_Area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min qu</cp:lastModifiedBy>
  <cp:lastPrinted>2016-02-09T18:25:40Z</cp:lastPrinted>
  <dcterms:created xsi:type="dcterms:W3CDTF">2016-02-09T18:12:01Z</dcterms:created>
  <dcterms:modified xsi:type="dcterms:W3CDTF">2025-01-18T13:11:49Z</dcterms:modified>
  <cp:category/>
</cp:coreProperties>
</file>