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88F75793-3361-A945-A07B-1CECDEA96055}" xr6:coauthVersionLast="47" xr6:coauthVersionMax="47" xr10:uidLastSave="{00000000-0000-0000-0000-000000000000}"/>
  <bookViews>
    <workbookView xWindow="0" yWindow="760" windowWidth="34200" windowHeight="21380" tabRatio="500" xr2:uid="{00000000-000D-0000-FFFF-FFFF00000000}"/>
  </bookViews>
  <sheets>
    <sheet name="onversion von Marketingmetriken" sheetId="1" r:id="rId1"/>
    <sheet name="Medienreichweite" sheetId="2" r:id="rId2"/>
    <sheet name="Generierte Kunden" sheetId="3" r:id="rId3"/>
    <sheet name="Generierte Leads" sheetId="4" r:id="rId4"/>
    <sheet name="Generierte Web-Besuche" sheetId="5" r:id="rId5"/>
    <sheet name="– Haftungsausschluss –"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5" l="1"/>
  <c r="O14" i="5" s="1"/>
  <c r="M14" i="5"/>
  <c r="L14" i="5"/>
  <c r="K14" i="5"/>
  <c r="J14" i="5"/>
  <c r="J7" i="1" s="1"/>
  <c r="I14" i="5"/>
  <c r="I7" i="1" s="1"/>
  <c r="H14" i="5"/>
  <c r="H7" i="1" s="1"/>
  <c r="G14" i="5"/>
  <c r="F14" i="5"/>
  <c r="E14" i="5"/>
  <c r="D14" i="5"/>
  <c r="C14" i="5"/>
  <c r="O12" i="5"/>
  <c r="O11" i="5"/>
  <c r="O10" i="5"/>
  <c r="O9" i="5"/>
  <c r="O8" i="5"/>
  <c r="O7" i="5"/>
  <c r="O6" i="5"/>
  <c r="O5" i="5"/>
  <c r="O4" i="5"/>
  <c r="L25" i="4"/>
  <c r="L27" i="4" s="1"/>
  <c r="K25" i="4"/>
  <c r="D25" i="4"/>
  <c r="D27" i="4" s="1"/>
  <c r="C25" i="4"/>
  <c r="C27" i="4" s="1"/>
  <c r="N23" i="4"/>
  <c r="O23" i="4" s="1"/>
  <c r="M23" i="4"/>
  <c r="L23" i="4"/>
  <c r="K23" i="4"/>
  <c r="J23" i="4"/>
  <c r="I23" i="4"/>
  <c r="H23" i="4"/>
  <c r="G23" i="4"/>
  <c r="F23" i="4"/>
  <c r="E23" i="4"/>
  <c r="D23" i="4"/>
  <c r="C23" i="4"/>
  <c r="N22" i="4"/>
  <c r="O22" i="4" s="1"/>
  <c r="M22" i="4"/>
  <c r="L22" i="4"/>
  <c r="K22" i="4"/>
  <c r="K27" i="4" s="1"/>
  <c r="J22" i="4"/>
  <c r="J25" i="4" s="1"/>
  <c r="I22" i="4"/>
  <c r="I25" i="4" s="1"/>
  <c r="I27" i="4" s="1"/>
  <c r="H22" i="4"/>
  <c r="H25" i="4" s="1"/>
  <c r="H27" i="4" s="1"/>
  <c r="G22" i="4"/>
  <c r="G6" i="1" s="1"/>
  <c r="F22" i="4"/>
  <c r="F6" i="1" s="1"/>
  <c r="E22" i="4"/>
  <c r="D22" i="4"/>
  <c r="C22" i="4"/>
  <c r="O20" i="4"/>
  <c r="O19" i="4"/>
  <c r="O18" i="4"/>
  <c r="O17" i="4"/>
  <c r="O16" i="4"/>
  <c r="O15" i="4"/>
  <c r="O14" i="4"/>
  <c r="O12" i="4"/>
  <c r="O11" i="4"/>
  <c r="O10" i="4"/>
  <c r="O9" i="4"/>
  <c r="O8" i="4"/>
  <c r="O7" i="4"/>
  <c r="O6" i="4"/>
  <c r="O5" i="4"/>
  <c r="O4" i="4"/>
  <c r="H25" i="3"/>
  <c r="H27" i="3" s="1"/>
  <c r="G25" i="3"/>
  <c r="G27" i="3" s="1"/>
  <c r="N23" i="3"/>
  <c r="O23" i="3" s="1"/>
  <c r="M23" i="3"/>
  <c r="L23" i="3"/>
  <c r="K23" i="3"/>
  <c r="J23" i="3"/>
  <c r="I23" i="3"/>
  <c r="H23" i="3"/>
  <c r="G23" i="3"/>
  <c r="F23" i="3"/>
  <c r="E23" i="3"/>
  <c r="D23" i="3"/>
  <c r="C23" i="3"/>
  <c r="N22" i="3"/>
  <c r="N25" i="3" s="1"/>
  <c r="M22" i="3"/>
  <c r="M25" i="3" s="1"/>
  <c r="M27" i="3" s="1"/>
  <c r="L22" i="3"/>
  <c r="L5" i="1" s="1"/>
  <c r="K22" i="3"/>
  <c r="K5" i="1" s="1"/>
  <c r="J22" i="3"/>
  <c r="J5" i="1" s="1"/>
  <c r="I22" i="3"/>
  <c r="H22" i="3"/>
  <c r="G22" i="3"/>
  <c r="F22" i="3"/>
  <c r="F25" i="3" s="1"/>
  <c r="E22" i="3"/>
  <c r="E25" i="3" s="1"/>
  <c r="E27" i="3" s="1"/>
  <c r="D22" i="3"/>
  <c r="D5" i="1" s="1"/>
  <c r="C22" i="3"/>
  <c r="C5" i="1" s="1"/>
  <c r="O20" i="3"/>
  <c r="O19" i="3"/>
  <c r="O18" i="3"/>
  <c r="O17" i="3"/>
  <c r="O16" i="3"/>
  <c r="O15" i="3"/>
  <c r="O14" i="3"/>
  <c r="O12" i="3"/>
  <c r="O11" i="3"/>
  <c r="O10" i="3"/>
  <c r="O9" i="3"/>
  <c r="O8" i="3"/>
  <c r="O7" i="3"/>
  <c r="O6" i="3"/>
  <c r="O5" i="3"/>
  <c r="O4" i="3"/>
  <c r="N14" i="2"/>
  <c r="O14" i="2" s="1"/>
  <c r="M14" i="2"/>
  <c r="L14" i="2"/>
  <c r="K14" i="2"/>
  <c r="J14" i="2"/>
  <c r="I14" i="2"/>
  <c r="H14" i="2"/>
  <c r="G14" i="2"/>
  <c r="F14" i="2"/>
  <c r="E14" i="2"/>
  <c r="D14" i="2"/>
  <c r="C14" i="2"/>
  <c r="O11" i="2"/>
  <c r="O10" i="2"/>
  <c r="O9" i="2"/>
  <c r="O8" i="2"/>
  <c r="O7" i="2"/>
  <c r="O6" i="2"/>
  <c r="O5" i="2"/>
  <c r="O4" i="2"/>
  <c r="O3" i="2"/>
  <c r="L13" i="1"/>
  <c r="D13" i="1"/>
  <c r="N7" i="1"/>
  <c r="O7" i="1" s="1"/>
  <c r="M7" i="1"/>
  <c r="L7" i="1"/>
  <c r="K7" i="1"/>
  <c r="G7" i="1"/>
  <c r="F7" i="1"/>
  <c r="E7" i="1"/>
  <c r="D7" i="1"/>
  <c r="C7" i="1"/>
  <c r="L6" i="1"/>
  <c r="K6" i="1"/>
  <c r="K13" i="1" s="1"/>
  <c r="J6" i="1"/>
  <c r="J13" i="1" s="1"/>
  <c r="I6" i="1"/>
  <c r="I13" i="1" s="1"/>
  <c r="H6" i="1"/>
  <c r="H13" i="1" s="1"/>
  <c r="D6" i="1"/>
  <c r="C6" i="1"/>
  <c r="C13" i="1" s="1"/>
  <c r="N5" i="1"/>
  <c r="N12" i="1" s="1"/>
  <c r="M5" i="1"/>
  <c r="H5" i="1"/>
  <c r="G5" i="1"/>
  <c r="G12" i="1" s="1"/>
  <c r="F5" i="1"/>
  <c r="F12" i="1" s="1"/>
  <c r="E5" i="1"/>
  <c r="F13" i="1" l="1"/>
  <c r="F11" i="1"/>
  <c r="K11" i="1"/>
  <c r="K12" i="1"/>
  <c r="I27" i="3"/>
  <c r="M11" i="1"/>
  <c r="L11" i="1"/>
  <c r="L12" i="1"/>
  <c r="M27" i="4"/>
  <c r="H12" i="1"/>
  <c r="G13" i="1"/>
  <c r="G11" i="1"/>
  <c r="J11" i="1"/>
  <c r="J12" i="1"/>
  <c r="C11" i="1"/>
  <c r="C12" i="1"/>
  <c r="D11" i="1"/>
  <c r="D12" i="1"/>
  <c r="H11" i="1"/>
  <c r="O5" i="1"/>
  <c r="E25" i="4"/>
  <c r="O25" i="4" s="1"/>
  <c r="M25" i="4"/>
  <c r="J25" i="3"/>
  <c r="J27" i="3" s="1"/>
  <c r="F25" i="4"/>
  <c r="F27" i="4" s="1"/>
  <c r="N25" i="4"/>
  <c r="N27" i="4" s="1"/>
  <c r="O27" i="4" s="1"/>
  <c r="I5" i="1"/>
  <c r="E12" i="1"/>
  <c r="M12" i="1"/>
  <c r="O12" i="1" s="1"/>
  <c r="C25" i="3"/>
  <c r="K25" i="3"/>
  <c r="K27" i="3" s="1"/>
  <c r="F27" i="3"/>
  <c r="N27" i="3"/>
  <c r="O27" i="3" s="1"/>
  <c r="G25" i="4"/>
  <c r="G27" i="4" s="1"/>
  <c r="J27" i="4"/>
  <c r="D25" i="3"/>
  <c r="D27" i="3" s="1"/>
  <c r="N6" i="1"/>
  <c r="O22" i="3"/>
  <c r="I25" i="3"/>
  <c r="E6" i="1"/>
  <c r="E13" i="1" s="1"/>
  <c r="M6" i="1"/>
  <c r="M13" i="1" s="1"/>
  <c r="L25" i="3"/>
  <c r="L27" i="3" s="1"/>
  <c r="O6" i="1" l="1"/>
  <c r="N13" i="1"/>
  <c r="O13" i="1" s="1"/>
  <c r="N11" i="1"/>
  <c r="O11" i="1" s="1"/>
  <c r="C27" i="3"/>
  <c r="O25" i="3"/>
  <c r="E27" i="4"/>
  <c r="I11" i="1"/>
  <c r="I12" i="1"/>
  <c r="E11" i="1"/>
</calcChain>
</file>

<file path=xl/sharedStrings.xml><?xml version="1.0" encoding="utf-8"?>
<sst xmlns="http://schemas.openxmlformats.org/spreadsheetml/2006/main" count="226" uniqueCount="64">
  <si>
    <t>MONATLICHER MARKETING-METRIKEN-KALENDER |   UMWANDLUNG</t>
  </si>
  <si>
    <t>UMWANDLUNG</t>
  </si>
  <si>
    <t>JAN</t>
  </si>
  <si>
    <t>FEB</t>
  </si>
  <si>
    <t>MAR</t>
  </si>
  <si>
    <t>APR</t>
  </si>
  <si>
    <t>Mai</t>
  </si>
  <si>
    <t>JUN</t>
  </si>
  <si>
    <t>JUL</t>
  </si>
  <si>
    <t>AUG</t>
  </si>
  <si>
    <t>SEP</t>
  </si>
  <si>
    <t>OKT</t>
  </si>
  <si>
    <t>NOV</t>
  </si>
  <si>
    <t>DEZ</t>
  </si>
  <si>
    <t>WACHSTUM</t>
  </si>
  <si>
    <t>GENERIERTE SUMMEN</t>
  </si>
  <si>
    <t>KUNDSCHAFT</t>
  </si>
  <si>
    <t>FÜHRT</t>
  </si>
  <si>
    <t>WEB-BESUCHE</t>
  </si>
  <si>
    <t>UMRECHNUNGSKURSE</t>
  </si>
  <si>
    <t>FÜHRT ZU KUNDEN %</t>
  </si>
  <si>
    <t>WEB-BESUCHE BEI KUNDEN %</t>
  </si>
  <si>
    <t>WEBBESUCHE BEI LEADS %</t>
  </si>
  <si>
    <t>KLICKEN SIE HIER, UM IN SMARTSHEET ZU ERSTELLEN</t>
  </si>
  <si>
    <t>MONATLICHER MARKETING-METRIKEN-KALENDER |   MEDIENREICHWEITE</t>
  </si>
  <si>
    <t xml:space="preserve">Erstellen Sie einen monatlichen Marketing-Metrikkalender mit </t>
  </si>
  <si>
    <t>MARKETING-TYP</t>
  </si>
  <si>
    <t>WERTBESCHREIBUNG</t>
  </si>
  <si>
    <t>E-Mail</t>
  </si>
  <si>
    <t>E-Mail-Adresse</t>
  </si>
  <si>
    <t>Auf Facebook</t>
  </si>
  <si>
    <t>"Gefällt mir"-Angaben auf der Seite</t>
  </si>
  <si>
    <t>Google+</t>
  </si>
  <si>
    <t>Zu Kreisen hinzugefügt</t>
  </si>
  <si>
    <t>Instagram (englisch)</t>
  </si>
  <si>
    <t>Gefolgt</t>
  </si>
  <si>
    <t>LinkedIn</t>
  </si>
  <si>
    <t>Pinterest</t>
  </si>
  <si>
    <t>Angeheftet</t>
  </si>
  <si>
    <t>Text</t>
  </si>
  <si>
    <t>Zwitschern</t>
  </si>
  <si>
    <t>Youtube</t>
  </si>
  <si>
    <t>Abonniert</t>
  </si>
  <si>
    <t>GESAMTSUMME</t>
  </si>
  <si>
    <t>MONATLICHER MARKETING-METRIKEN-KALENDER |   GENERIERTE KUNDEN</t>
  </si>
  <si>
    <t>O N L I N E C A M P A I G N S</t>
  </si>
  <si>
    <t>Soziale Medien</t>
  </si>
  <si>
    <t>Öffentlichkeitsarbeit</t>
  </si>
  <si>
    <t>Direkter Verkehr</t>
  </si>
  <si>
    <t>Suche - Bezahlt</t>
  </si>
  <si>
    <t>Suche - Bio</t>
  </si>
  <si>
    <t>Weitere Online-Kampagnen</t>
  </si>
  <si>
    <t>Verweise</t>
  </si>
  <si>
    <t>O F F L I N E C A M P A I G N S</t>
  </si>
  <si>
    <t>Werbung - Print</t>
  </si>
  <si>
    <t>Werbung - Radio</t>
  </si>
  <si>
    <t>Werbung - Fernsehen</t>
  </si>
  <si>
    <t>Weitere Kampagnen</t>
  </si>
  <si>
    <t>ONLINE GESAMT</t>
  </si>
  <si>
    <t>OFFLINE INSGESAMT</t>
  </si>
  <si>
    <t>% ERGEBNISSE AUS DEM INTERNET</t>
  </si>
  <si>
    <t>MONATLICHER MARKETING-METRIKEN-KALENDER |   GENERIERTE LEADS</t>
  </si>
  <si>
    <t>MONATLICHER MARKETING-METRIKEN-KALENDER |   GENERIERTE WEBBESUCHE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</si>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</sst>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9" x14ac:knownFonts="1">
    <font>
      <sz val="12"/>
      <color theme="1"/>
      <name val="Calibri"/>
      <family val="2"/>
      <scheme val="minor"/>
    </font>
    <font>
      <sz val="12"/>
      <color theme="1"/>
      <name val="Calibri"/>
      <family val="2"/>
      <scheme val="minor"/>
    </font>
    <font>
      <sz val="12"/>
      <color theme="1"/>
      <name val="Arial"/>
      <family val="2"/>
    </font>
    <font>
      <b/>
      <sz val="12"/>
      <color theme="1"/>
      <name val="Arial"/>
      <family val="2"/>
    </font>
    <font>
      <b/>
      <sz val="12"/>
      <color theme="0"/>
      <name val="Arial"/>
      <family val="2"/>
    </font>
    <font>
      <sz val="10"/>
      <color theme="1"/>
      <name val="Arial"/>
      <family val="2"/>
    </font>
    <font>
      <b/>
      <sz val="10"/>
      <color theme="0"/>
      <name val="Arial"/>
      <family val="2"/>
    </font>
    <font>
      <sz val="11"/>
      <color theme="1"/>
      <name val="Arial"/>
      <family val="2"/>
    </font>
    <font>
      <b/>
      <sz val="20"/>
      <color theme="4" tint="-0.249977111117893"/>
      <name val="Arial"/>
      <family val="2"/>
    </font>
    <font>
      <b/>
      <sz val="20"/>
      <color theme="8"/>
      <name val="Arial"/>
      <family val="2"/>
    </font>
    <font>
      <b/>
      <sz val="20"/>
      <color theme="2" tint="-0.499984740745262"/>
      <name val="Arial"/>
      <family val="2"/>
    </font>
    <font>
      <b/>
      <sz val="10"/>
      <color theme="1"/>
      <name val="Arial"/>
      <family val="2"/>
    </font>
    <font>
      <u/>
      <sz val="12"/>
      <color theme="10"/>
      <name val="Calibri"/>
      <family val="2"/>
      <scheme val="minor"/>
    </font>
    <font>
      <b/>
      <sz val="18"/>
      <color rgb="FF00B0F0"/>
      <name val="Arial"/>
      <family val="2"/>
    </font>
    <font>
      <b/>
      <sz val="18"/>
      <color theme="8" tint="-0.249977111117893"/>
      <name val="Arial"/>
      <family val="2"/>
    </font>
    <font>
      <sz val="11"/>
      <color theme="10"/>
      <name val="Calibri"/>
      <family val="2"/>
      <scheme val="minor"/>
    </font>
    <font>
      <sz val="9"/>
      <color theme="10"/>
      <name val="Calibri"/>
      <family val="2"/>
      <scheme val="minor"/>
    </font>
    <font>
      <sz val="22"/>
      <color rgb="FFFFFFFF"/>
      <name val="Calibri"/>
      <family val="2"/>
    </font>
    <font>
      <b/>
      <u/>
      <sz val="22"/>
      <color theme="0"/>
      <name val="Century Gothic"/>
      <family val="1"/>
    </font>
  </fonts>
  <fills count="18">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0"/>
        <bgColor indexed="64"/>
      </patternFill>
    </fill>
    <fill>
      <patternFill patternType="solid">
        <fgColor rgb="FF00BD32"/>
        <bgColor rgb="FF00BD32"/>
      </patternFill>
    </fill>
    <fill>
      <patternFill patternType="solid">
        <fgColor rgb="FF92D050"/>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165" fontId="1" fillId="0" borderId="0"/>
    <xf numFmtId="9" fontId="1" fillId="0" borderId="0"/>
    <xf numFmtId="0" fontId="12" fillId="0" borderId="0"/>
  </cellStyleXfs>
  <cellXfs count="81">
    <xf numFmtId="0" fontId="0" fillId="0" borderId="0" xfId="0"/>
    <xf numFmtId="0" fontId="2" fillId="0" borderId="0" xfId="0" applyFont="1"/>
    <xf numFmtId="0" fontId="2" fillId="0" borderId="0" xfId="0" applyFont="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0" borderId="1" xfId="0" applyFont="1" applyBorder="1" applyAlignment="1">
      <alignment vertical="center"/>
    </xf>
    <xf numFmtId="0" fontId="4" fillId="6"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0" borderId="6" xfId="0" applyFont="1" applyBorder="1" applyAlignment="1">
      <alignment horizontal="left" vertical="center" indent="1"/>
    </xf>
    <xf numFmtId="0" fontId="5" fillId="5" borderId="6" xfId="0" applyFont="1" applyFill="1" applyBorder="1" applyAlignment="1">
      <alignment horizontal="left" vertical="center" indent="1"/>
    </xf>
    <xf numFmtId="0" fontId="4" fillId="9" borderId="6" xfId="0" applyFont="1" applyFill="1" applyBorder="1" applyAlignment="1">
      <alignment horizontal="center" vertical="center"/>
    </xf>
    <xf numFmtId="0" fontId="4" fillId="7" borderId="7" xfId="0" applyFont="1" applyFill="1" applyBorder="1" applyAlignment="1">
      <alignment horizontal="center" vertical="center"/>
    </xf>
    <xf numFmtId="0" fontId="3" fillId="0" borderId="6" xfId="0" applyFont="1" applyBorder="1" applyAlignment="1">
      <alignment horizontal="right" vertical="center"/>
    </xf>
    <xf numFmtId="0" fontId="3" fillId="5" borderId="6" xfId="0" applyFont="1" applyFill="1" applyBorder="1" applyAlignment="1">
      <alignment horizontal="right" vertical="center"/>
    </xf>
    <xf numFmtId="0" fontId="2" fillId="0" borderId="6" xfId="0" applyFont="1" applyBorder="1" applyAlignment="1">
      <alignment vertical="center"/>
    </xf>
    <xf numFmtId="0" fontId="3" fillId="12" borderId="8" xfId="0" applyFont="1" applyFill="1" applyBorder="1" applyAlignment="1">
      <alignment horizontal="right" vertical="center"/>
    </xf>
    <xf numFmtId="1" fontId="7" fillId="0" borderId="1" xfId="0" applyNumberFormat="1" applyFont="1" applyBorder="1" applyAlignment="1">
      <alignment horizontal="center" vertical="center"/>
    </xf>
    <xf numFmtId="1" fontId="7" fillId="4" borderId="1" xfId="2" applyNumberFormat="1" applyFont="1" applyFill="1" applyBorder="1" applyAlignment="1">
      <alignment horizontal="center" vertical="center"/>
    </xf>
    <xf numFmtId="1" fontId="7" fillId="5" borderId="1" xfId="2" applyNumberFormat="1" applyFont="1" applyFill="1" applyBorder="1" applyAlignment="1">
      <alignment horizontal="center" vertical="center"/>
    </xf>
    <xf numFmtId="1" fontId="5" fillId="0" borderId="1" xfId="2" applyNumberFormat="1" applyFont="1" applyBorder="1" applyAlignment="1">
      <alignment horizontal="center" vertical="center"/>
    </xf>
    <xf numFmtId="1" fontId="5" fillId="4" borderId="1" xfId="2" applyNumberFormat="1" applyFont="1" applyFill="1" applyBorder="1" applyAlignment="1">
      <alignment horizontal="center" vertical="center"/>
    </xf>
    <xf numFmtId="1" fontId="5" fillId="5" borderId="1" xfId="2" applyNumberFormat="1" applyFont="1" applyFill="1" applyBorder="1" applyAlignment="1">
      <alignment horizontal="center" vertical="center"/>
    </xf>
    <xf numFmtId="1" fontId="3" fillId="13" borderId="9" xfId="0" applyNumberFormat="1" applyFont="1" applyFill="1" applyBorder="1" applyAlignment="1">
      <alignment horizontal="center" vertical="center"/>
    </xf>
    <xf numFmtId="1" fontId="3" fillId="11" borderId="9" xfId="0" applyNumberFormat="1" applyFont="1" applyFill="1" applyBorder="1" applyAlignment="1">
      <alignment horizontal="center" vertical="center"/>
    </xf>
    <xf numFmtId="9" fontId="7" fillId="0" borderId="7" xfId="2" applyFont="1" applyBorder="1" applyAlignment="1">
      <alignment horizontal="center" vertical="center"/>
    </xf>
    <xf numFmtId="9" fontId="7" fillId="8" borderId="7" xfId="2" applyFont="1" applyFill="1" applyBorder="1" applyAlignment="1">
      <alignment horizontal="center" vertical="center"/>
    </xf>
    <xf numFmtId="9" fontId="2" fillId="0" borderId="7" xfId="2" applyFont="1" applyBorder="1" applyAlignment="1">
      <alignment horizontal="center" vertical="center"/>
    </xf>
    <xf numFmtId="9" fontId="5" fillId="0" borderId="7" xfId="2" applyFont="1" applyBorder="1" applyAlignment="1">
      <alignment horizontal="center" vertical="center"/>
    </xf>
    <xf numFmtId="9" fontId="5" fillId="8" borderId="7" xfId="2" applyFont="1" applyFill="1" applyBorder="1" applyAlignment="1">
      <alignment horizontal="center" vertical="center"/>
    </xf>
    <xf numFmtId="9" fontId="3" fillId="13" borderId="9" xfId="2" applyFont="1" applyFill="1" applyBorder="1" applyAlignment="1">
      <alignment horizontal="center" vertical="center"/>
    </xf>
    <xf numFmtId="9" fontId="3" fillId="11" borderId="9" xfId="2" applyFont="1" applyFill="1" applyBorder="1" applyAlignment="1">
      <alignment horizontal="center" vertical="center"/>
    </xf>
    <xf numFmtId="9" fontId="3" fillId="14" borderId="10" xfId="2" applyFont="1" applyFill="1" applyBorder="1" applyAlignment="1">
      <alignment horizontal="center" vertical="center"/>
    </xf>
    <xf numFmtId="1" fontId="3" fillId="14" borderId="10" xfId="2" applyNumberFormat="1" applyFont="1" applyFill="1" applyBorder="1" applyAlignment="1">
      <alignment horizontal="center" vertical="center"/>
    </xf>
    <xf numFmtId="0" fontId="8" fillId="0" borderId="0" xfId="0" applyFont="1" applyAlignment="1">
      <alignment vertical="center"/>
    </xf>
    <xf numFmtId="164" fontId="5" fillId="0" borderId="1" xfId="1" applyNumberFormat="1" applyFont="1" applyBorder="1" applyAlignment="1">
      <alignment horizontal="center" vertical="center"/>
    </xf>
    <xf numFmtId="164" fontId="5" fillId="4" borderId="1" xfId="1" applyNumberFormat="1" applyFont="1" applyFill="1" applyBorder="1" applyAlignment="1">
      <alignment horizontal="center" vertical="center"/>
    </xf>
    <xf numFmtId="164" fontId="5" fillId="5" borderId="1" xfId="1" applyNumberFormat="1"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164" fontId="3" fillId="13" borderId="9" xfId="1" applyNumberFormat="1" applyFont="1" applyFill="1" applyBorder="1" applyAlignment="1">
      <alignment horizontal="center" vertical="center"/>
    </xf>
    <xf numFmtId="164" fontId="3" fillId="11" borderId="9" xfId="1" applyNumberFormat="1" applyFont="1" applyFill="1" applyBorder="1" applyAlignment="1">
      <alignment horizontal="center" vertical="center"/>
    </xf>
    <xf numFmtId="164" fontId="2" fillId="0" borderId="1" xfId="1" applyNumberFormat="1" applyFont="1" applyBorder="1" applyAlignment="1">
      <alignment horizontal="center" vertical="center"/>
    </xf>
    <xf numFmtId="0" fontId="4" fillId="6" borderId="11" xfId="0" applyFont="1" applyFill="1" applyBorder="1" applyAlignment="1">
      <alignment horizontal="center" vertical="center"/>
    </xf>
    <xf numFmtId="0" fontId="5" fillId="0" borderId="12" xfId="0" applyFont="1" applyBorder="1" applyAlignment="1">
      <alignment horizontal="left" vertical="center" indent="1"/>
    </xf>
    <xf numFmtId="0" fontId="5" fillId="5" borderId="12" xfId="0" applyFont="1" applyFill="1" applyBorder="1" applyAlignment="1">
      <alignment horizontal="left" vertical="center" indent="1"/>
    </xf>
    <xf numFmtId="0" fontId="5" fillId="0" borderId="13" xfId="0" applyFont="1" applyBorder="1" applyAlignment="1">
      <alignment horizontal="left" vertical="center" indent="1"/>
    </xf>
    <xf numFmtId="0" fontId="9" fillId="0" borderId="0" xfId="0" applyFont="1" applyAlignment="1">
      <alignment vertical="center"/>
    </xf>
    <xf numFmtId="0" fontId="10" fillId="0" borderId="0" xfId="0" applyFont="1" applyAlignment="1">
      <alignment vertical="center"/>
    </xf>
    <xf numFmtId="0" fontId="4" fillId="9"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5" xfId="0" applyFont="1" applyFill="1" applyBorder="1" applyAlignment="1">
      <alignment horizontal="center" vertical="center"/>
    </xf>
    <xf numFmtId="0" fontId="4" fillId="7" borderId="16" xfId="0" applyFont="1" applyFill="1" applyBorder="1" applyAlignment="1">
      <alignment horizontal="center" vertical="center"/>
    </xf>
    <xf numFmtId="0" fontId="5" fillId="0" borderId="0" xfId="0" applyFont="1" applyAlignment="1">
      <alignment horizontal="left" vertical="center" indent="1"/>
    </xf>
    <xf numFmtId="1" fontId="5" fillId="0" borderId="0" xfId="2" applyNumberFormat="1" applyFont="1" applyAlignment="1">
      <alignment horizontal="center" vertical="center"/>
    </xf>
    <xf numFmtId="9" fontId="5" fillId="0" borderId="0" xfId="2" applyFont="1" applyAlignment="1">
      <alignment horizontal="center" vertical="center"/>
    </xf>
    <xf numFmtId="1" fontId="5" fillId="0" borderId="9" xfId="2" applyNumberFormat="1" applyFont="1" applyBorder="1" applyAlignment="1">
      <alignment horizontal="center" vertical="center"/>
    </xf>
    <xf numFmtId="9" fontId="5" fillId="0" borderId="10" xfId="2" applyFont="1" applyBorder="1" applyAlignment="1">
      <alignment horizontal="center" vertical="center"/>
    </xf>
    <xf numFmtId="0" fontId="11" fillId="5" borderId="6" xfId="0" applyFont="1" applyFill="1" applyBorder="1" applyAlignment="1">
      <alignment horizontal="left" vertical="center" indent="1"/>
    </xf>
    <xf numFmtId="0" fontId="11" fillId="0" borderId="8" xfId="0" applyFont="1" applyBorder="1" applyAlignment="1">
      <alignment horizontal="left" vertical="center" indent="1"/>
    </xf>
    <xf numFmtId="0" fontId="11" fillId="0" borderId="6" xfId="0" applyFont="1" applyBorder="1" applyAlignment="1">
      <alignment horizontal="left" vertical="center" indent="1"/>
    </xf>
    <xf numFmtId="9" fontId="5" fillId="0" borderId="1" xfId="2" applyFont="1" applyBorder="1" applyAlignment="1">
      <alignment horizontal="center" vertical="center"/>
    </xf>
    <xf numFmtId="9" fontId="5" fillId="4" borderId="1" xfId="2" applyFont="1" applyFill="1" applyBorder="1" applyAlignment="1">
      <alignment horizontal="center" vertical="center"/>
    </xf>
    <xf numFmtId="9" fontId="5" fillId="0" borderId="9" xfId="2" applyFont="1" applyBorder="1" applyAlignment="1">
      <alignment horizontal="center" vertical="center"/>
    </xf>
    <xf numFmtId="0" fontId="6" fillId="10" borderId="6" xfId="0" applyFont="1" applyFill="1" applyBorder="1" applyAlignment="1">
      <alignment horizontal="center" vertical="center"/>
    </xf>
    <xf numFmtId="0" fontId="0" fillId="0" borderId="2" xfId="0" applyBorder="1"/>
    <xf numFmtId="0" fontId="0" fillId="0" borderId="19" xfId="0" applyBorder="1"/>
    <xf numFmtId="0" fontId="6" fillId="10" borderId="12" xfId="0" applyFont="1" applyFill="1" applyBorder="1" applyAlignment="1">
      <alignment horizontal="center" vertical="center"/>
    </xf>
    <xf numFmtId="0" fontId="0" fillId="0" borderId="17" xfId="0" applyBorder="1"/>
    <xf numFmtId="0" fontId="16" fillId="15" borderId="18" xfId="3" applyFont="1" applyFill="1" applyBorder="1" applyAlignment="1">
      <alignment horizontal="left" vertical="center"/>
    </xf>
    <xf numFmtId="0" fontId="0" fillId="0" borderId="18" xfId="0" applyBorder="1"/>
    <xf numFmtId="0" fontId="17" fillId="16" borderId="0" xfId="3" applyFont="1" applyFill="1" applyAlignment="1">
      <alignment horizontal="center" vertical="center"/>
    </xf>
    <xf numFmtId="0" fontId="2" fillId="0" borderId="0" xfId="0" applyFont="1"/>
    <xf numFmtId="0" fontId="16" fillId="4" borderId="18" xfId="3" applyFont="1" applyFill="1" applyBorder="1" applyAlignment="1">
      <alignment horizontal="left" vertical="center"/>
    </xf>
    <xf numFmtId="0" fontId="15" fillId="4" borderId="18" xfId="3" applyFont="1" applyFill="1" applyBorder="1" applyAlignment="1">
      <alignment horizontal="left" vertical="center"/>
    </xf>
    <xf numFmtId="0" fontId="14" fillId="0" borderId="18" xfId="0" applyFont="1" applyBorder="1" applyAlignment="1">
      <alignment horizontal="center" vertical="center"/>
    </xf>
    <xf numFmtId="0" fontId="13" fillId="0" borderId="18" xfId="0" applyFont="1" applyBorder="1" applyAlignment="1">
      <alignment horizontal="center" vertical="center"/>
    </xf>
    <xf numFmtId="0" fontId="0" fillId="0" borderId="0" xfId="0" applyAlignment="1">
      <alignment vertical="center" wrapText="1"/>
    </xf>
    <xf numFmtId="0" fontId="18" fillId="17" borderId="0" xfId="3" applyFont="1" applyFill="1" applyAlignment="1">
      <alignment horizontal="center" vertical="center"/>
    </xf>
    <xf numFmtId="0" fontId="12" fillId="17" borderId="0" xfId="3" applyFill="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'onversion von Marketingmetriken'!$B$10</c:f>
              <c:strCache>
                <c:ptCount val="1"/>
                <c:pt idx="0">
                  <c:v>UMRECHNUNGSKURSE</c:v>
                </c:pt>
              </c:strCache>
            </c:strRef>
          </c:tx>
          <c:spPr>
            <a:ln w="28575" cap="rnd">
              <a:solidFill>
                <a:schemeClr val="accent1">
                  <a:shade val="86000"/>
                </a:schemeClr>
              </a:solidFill>
              <a:prstDash val="solid"/>
              <a:round/>
            </a:ln>
          </c:spPr>
          <c:marker>
            <c:symbol val="circle"/>
            <c:size val="5"/>
            <c:spPr>
              <a:solidFill>
                <a:schemeClr val="accent1">
                  <a:shade val="86000"/>
                </a:schemeClr>
              </a:solidFill>
              <a:ln w="9525">
                <a:solidFill>
                  <a:schemeClr val="accent1">
                    <a:shade val="86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Marketingmetriken'!$C$10:$N$10</c:f>
              <c:numCache>
                <c:formatCode>General</c:formatCode>
                <c:ptCount val="12"/>
              </c:numCache>
            </c:numRef>
          </c:val>
          <c:smooth val="0"/>
          <c:extLst>
            <c:ext xmlns:c16="http://schemas.microsoft.com/office/drawing/2014/chart" uri="{C3380CC4-5D6E-409C-BE32-E72D297353CC}">
              <c16:uniqueId val="{00000000-C5EE-0E40-9814-A1668C2A9D82}"/>
            </c:ext>
          </c:extLst>
        </c:ser>
        <c:ser>
          <c:idx val="1"/>
          <c:order val="1"/>
          <c:tx>
            <c:strRef>
              <c:f>'onversion von Marketingmetriken'!$B$11</c:f>
              <c:strCache>
                <c:ptCount val="1"/>
                <c:pt idx="0">
                  <c:v>FÜHRT ZU KUNDEN %</c:v>
                </c:pt>
              </c:strCache>
            </c:strRef>
          </c:tx>
          <c:spPr>
            <a:ln w="28575" cap="rnd">
              <a:solidFill>
                <a:schemeClr val="accent1">
                  <a:shade val="58000"/>
                </a:schemeClr>
              </a:solidFill>
              <a:prstDash val="solid"/>
              <a:round/>
            </a:ln>
          </c:spPr>
          <c:marker>
            <c:symbol val="circle"/>
            <c:size val="5"/>
            <c:spPr>
              <a:solidFill>
                <a:schemeClr val="accent1">
                  <a:shade val="58000"/>
                </a:schemeClr>
              </a:solidFill>
              <a:ln w="9525">
                <a:solidFill>
                  <a:schemeClr val="accent1">
                    <a:shade val="58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1-C5EE-0E40-9814-A1668C2A9D82}"/>
            </c:ext>
          </c:extLst>
        </c:ser>
        <c:ser>
          <c:idx val="2"/>
          <c:order val="2"/>
          <c:tx>
            <c:strRef>
              <c:f>'onversion von Marketingmetriken'!$B$10</c:f>
              <c:strCache>
                <c:ptCount val="1"/>
                <c:pt idx="0">
                  <c:v>UMRECHNUNGSKURSE</c:v>
                </c:pt>
              </c:strCache>
            </c:strRef>
          </c:tx>
          <c:spPr>
            <a:ln w="28575" cap="rnd">
              <a:solidFill>
                <a:schemeClr val="accent1">
                  <a:tint val="77000"/>
                </a:schemeClr>
              </a:solidFill>
              <a:prstDash val="solid"/>
              <a:round/>
            </a:ln>
          </c:spPr>
          <c:marker>
            <c:symbol val="circle"/>
            <c:size val="5"/>
            <c:spPr>
              <a:solidFill>
                <a:schemeClr val="accent1">
                  <a:tint val="77000"/>
                </a:schemeClr>
              </a:solidFill>
              <a:ln w="9525">
                <a:solidFill>
                  <a:schemeClr val="accent1">
                    <a:tint val="77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Marketingmetriken'!$C$10:$N$10</c:f>
              <c:numCache>
                <c:formatCode>General</c:formatCode>
                <c:ptCount val="12"/>
              </c:numCache>
            </c:numRef>
          </c:val>
          <c:smooth val="0"/>
          <c:extLst>
            <c:ext xmlns:c16="http://schemas.microsoft.com/office/drawing/2014/chart" uri="{C3380CC4-5D6E-409C-BE32-E72D297353CC}">
              <c16:uniqueId val="{00000002-C5EE-0E40-9814-A1668C2A9D82}"/>
            </c:ext>
          </c:extLst>
        </c:ser>
        <c:ser>
          <c:idx val="3"/>
          <c:order val="3"/>
          <c:tx>
            <c:strRef>
              <c:f>'onversion von Marketingmetriken'!$B$11</c:f>
              <c:strCache>
                <c:ptCount val="1"/>
                <c:pt idx="0">
                  <c:v>FÜHRT ZU KUNDEN %</c:v>
                </c:pt>
              </c:strCache>
            </c:strRef>
          </c:tx>
          <c:spPr>
            <a:ln w="28575" cap="rnd">
              <a:solidFill>
                <a:schemeClr val="accent1">
                  <a:shade val="76000"/>
                </a:schemeClr>
              </a:solidFill>
              <a:prstDash val="solid"/>
              <a:round/>
            </a:ln>
          </c:spPr>
          <c:marker>
            <c:symbol val="circle"/>
            <c:size val="8"/>
            <c:spPr>
              <a:solidFill>
                <a:srgbClr val="FFC000"/>
              </a:solidFill>
              <a:ln w="9525">
                <a:solidFill>
                  <a:schemeClr val="bg1"/>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3-C5EE-0E40-9814-A1668C2A9D82}"/>
            </c:ext>
          </c:extLst>
        </c:ser>
        <c:dLbls>
          <c:showLegendKey val="0"/>
          <c:showVal val="0"/>
          <c:showCatName val="0"/>
          <c:showSerName val="0"/>
          <c:showPercent val="0"/>
          <c:showBubbleSize val="0"/>
        </c:dLbls>
        <c:marker val="1"/>
        <c:smooth val="0"/>
        <c:axId val="73695088"/>
        <c:axId val="73695648"/>
      </c:lineChart>
      <c:catAx>
        <c:axId val="736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5400000" spcFirstLastPara="1" vertOverflow="ellipsis"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695648"/>
        <c:crosses val="autoZero"/>
        <c:auto val="1"/>
        <c:lblAlgn val="ctr"/>
        <c:lblOffset val="100"/>
        <c:noMultiLvlLbl val="0"/>
      </c:catAx>
      <c:valAx>
        <c:axId val="73695648"/>
        <c:scaling>
          <c:orientation val="minMax"/>
        </c:scaling>
        <c:delete val="0"/>
        <c:axPos val="l"/>
        <c:majorGridlines>
          <c:spPr>
            <a:ln w="9525" cap="flat" cmpd="sng" algn="ctr">
              <a:solidFill>
                <a:schemeClr val="accent1">
                  <a:lumMod val="40000"/>
                  <a:lumOff val="60000"/>
                </a:schemeClr>
              </a:solidFill>
              <a:prstDash val="solid"/>
              <a:round/>
            </a:ln>
          </c:spPr>
        </c:majorGridlines>
        <c:numFmt formatCode="0%" sourceLinked="0"/>
        <c:majorTickMark val="none"/>
        <c:minorTickMark val="none"/>
        <c:tickLblPos val="nextTo"/>
        <c:spPr>
          <a:noFill/>
          <a:ln>
            <a:noFill/>
            <a:prstDash val="solid"/>
          </a:ln>
        </c:spPr>
        <c:txPr>
          <a:bodyPr rot="-60000000" spcFirstLastPara="1" vertOverflow="ellipsis" vert="horz" wrap="square" anchor="ctr" anchorCtr="1"/>
          <a:lstStyle/>
          <a:p>
            <a:pPr>
              <a:defRPr sz="1100" b="1" i="0" strike="noStrike" kern="1200" baseline="0">
                <a:solidFill>
                  <a:schemeClr val="tx1">
                    <a:lumMod val="65000"/>
                    <a:lumOff val="35000"/>
                  </a:schemeClr>
                </a:solidFill>
                <a:latin typeface="Arial" charset="0"/>
                <a:ea typeface="Arial" charset="0"/>
                <a:cs typeface="Arial" charset="0"/>
              </a:defRPr>
            </a:pPr>
            <a:endParaRPr lang="en-US"/>
          </a:p>
        </c:txPr>
        <c:crossAx val="73695088"/>
        <c:crosses val="autoZero"/>
        <c:crossBetween val="between"/>
      </c:valAx>
    </c:plotArea>
    <c:legend>
      <c:legendPos val="t"/>
      <c:legendEntry>
        <c:idx val="0"/>
        <c:delete val="1"/>
      </c:legendEntry>
      <c:legendEntry>
        <c:idx val="1"/>
        <c:delete val="1"/>
      </c:legendEntry>
      <c:legendEntry>
        <c:idx val="2"/>
        <c:delete val="1"/>
      </c:legendEntry>
      <c:layout>
        <c:manualLayout>
          <c:xMode val="edge"/>
          <c:yMode val="edge"/>
          <c:x val="0.21973493975903599"/>
          <c:y val="2.8382213812677401E-2"/>
          <c:w val="0.55571084337349397"/>
          <c:h val="8.9722062887834395E-2"/>
        </c:manualLayout>
      </c:layout>
      <c:overlay val="0"/>
      <c:spPr>
        <a:noFill/>
        <a:ln>
          <a:noFill/>
          <a:prstDash val="solid"/>
        </a:ln>
      </c:spPr>
      <c:txPr>
        <a:bodyPr rot="0" spcFirstLastPara="1" vertOverflow="ellipsis" vert="horz" wrap="square" anchor="ctr" anchorCtr="1"/>
        <a:lstStyle/>
        <a:p>
          <a:pPr>
            <a:defRPr sz="1400" b="1"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'onversion von Marketingmetriken'!$B$10</c:f>
              <c:strCache>
                <c:ptCount val="1"/>
                <c:pt idx="0">
                  <c:v>UMRECHNUNGSKURSE</c:v>
                </c:pt>
              </c:strCache>
            </c:strRef>
          </c:tx>
          <c:spPr>
            <a:ln w="28575" cap="rnd">
              <a:solidFill>
                <a:schemeClr val="accent1">
                  <a:shade val="65000"/>
                </a:schemeClr>
              </a:solidFill>
              <a:prstDash val="solid"/>
              <a:round/>
            </a:ln>
          </c:spPr>
          <c:marker>
            <c:symbol val="circle"/>
            <c:size val="5"/>
            <c:spPr>
              <a:solidFill>
                <a:schemeClr val="accent1">
                  <a:shade val="86000"/>
                </a:schemeClr>
              </a:solidFill>
              <a:ln w="9525">
                <a:solidFill>
                  <a:schemeClr val="accent1">
                    <a:shade val="86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Marketingmetriken'!$C$10:$N$10</c:f>
              <c:numCache>
                <c:formatCode>General</c:formatCode>
                <c:ptCount val="12"/>
              </c:numCache>
            </c:numRef>
          </c:val>
          <c:smooth val="0"/>
          <c:extLst>
            <c:ext xmlns:c16="http://schemas.microsoft.com/office/drawing/2014/chart" uri="{C3380CC4-5D6E-409C-BE32-E72D297353CC}">
              <c16:uniqueId val="{00000000-5D8C-B147-B0A8-DD6925D9EEDB}"/>
            </c:ext>
          </c:extLst>
        </c:ser>
        <c:ser>
          <c:idx val="1"/>
          <c:order val="1"/>
          <c:tx>
            <c:strRef>
              <c:f>'onversion von Marketingmetriken'!$B$10</c:f>
              <c:strCache>
                <c:ptCount val="1"/>
                <c:pt idx="0">
                  <c:v>UMRECHNUNGSKURSE</c:v>
                </c:pt>
              </c:strCache>
            </c:strRef>
          </c:tx>
          <c:spPr>
            <a:ln w="28575" cap="rnd">
              <a:solidFill>
                <a:schemeClr val="accent1">
                  <a:tint val="77000"/>
                </a:schemeClr>
              </a:solidFill>
              <a:prstDash val="solid"/>
              <a:round/>
            </a:ln>
          </c:spPr>
          <c:marker>
            <c:symbol val="circle"/>
            <c:size val="5"/>
            <c:spPr>
              <a:solidFill>
                <a:schemeClr val="accent1">
                  <a:tint val="77000"/>
                </a:schemeClr>
              </a:solidFill>
              <a:ln w="9525">
                <a:solidFill>
                  <a:schemeClr val="accent1">
                    <a:tint val="77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Marketingmetriken'!$C$10:$N$10</c:f>
              <c:numCache>
                <c:formatCode>General</c:formatCode>
                <c:ptCount val="12"/>
              </c:numCache>
            </c:numRef>
          </c:val>
          <c:smooth val="0"/>
          <c:extLst>
            <c:ext xmlns:c16="http://schemas.microsoft.com/office/drawing/2014/chart" uri="{C3380CC4-5D6E-409C-BE32-E72D297353CC}">
              <c16:uniqueId val="{00000001-5D8C-B147-B0A8-DD6925D9EEDB}"/>
            </c:ext>
          </c:extLst>
        </c:ser>
        <c:ser>
          <c:idx val="2"/>
          <c:order val="2"/>
          <c:tx>
            <c:strRef>
              <c:f>'onversion von Marketingmetriken'!$B$12</c:f>
              <c:strCache>
                <c:ptCount val="1"/>
                <c:pt idx="0">
                  <c:v>WEB-BESUCHE BEI KUNDEN %</c:v>
                </c:pt>
              </c:strCache>
            </c:strRef>
          </c:tx>
          <c:spPr>
            <a:ln w="28575" cap="rnd">
              <a:solidFill>
                <a:schemeClr val="accent5"/>
              </a:solidFill>
              <a:prstDash val="solid"/>
              <a:round/>
            </a:ln>
          </c:spPr>
          <c:marker>
            <c:symbol val="circle"/>
            <c:size val="8"/>
            <c:spPr>
              <a:solidFill>
                <a:srgbClr val="00B0F0"/>
              </a:solidFill>
              <a:ln w="9525">
                <a:solidFill>
                  <a:schemeClr val="bg1"/>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Marketingmetriken'!$C$12:$N$12</c:f>
              <c:numCache>
                <c:formatCode>0%</c:formatCode>
                <c:ptCount val="12"/>
                <c:pt idx="0">
                  <c:v>9.0782122905027941E-3</c:v>
                </c:pt>
                <c:pt idx="1">
                  <c:v>1.2658227848101266E-2</c:v>
                </c:pt>
                <c:pt idx="2">
                  <c:v>1.6337059329320721E-2</c:v>
                </c:pt>
                <c:pt idx="3">
                  <c:v>1.090909090909091E-2</c:v>
                </c:pt>
                <c:pt idx="4">
                  <c:v>1.9370460048426151E-2</c:v>
                </c:pt>
                <c:pt idx="5">
                  <c:v>2.5618374558303889E-2</c:v>
                </c:pt>
                <c:pt idx="6">
                  <c:v>1.6321406151914627E-2</c:v>
                </c:pt>
                <c:pt idx="7">
                  <c:v>1.8384766907419567E-2</c:v>
                </c:pt>
                <c:pt idx="8">
                  <c:v>2.3274478330658106E-2</c:v>
                </c:pt>
                <c:pt idx="9">
                  <c:v>2.1470396877033181E-2</c:v>
                </c:pt>
                <c:pt idx="10">
                  <c:v>3.2837670384138783E-2</c:v>
                </c:pt>
                <c:pt idx="11">
                  <c:v>2.7900146842878122E-2</c:v>
                </c:pt>
              </c:numCache>
            </c:numRef>
          </c:val>
          <c:smooth val="0"/>
          <c:extLst>
            <c:ext xmlns:c16="http://schemas.microsoft.com/office/drawing/2014/chart" uri="{C3380CC4-5D6E-409C-BE32-E72D297353CC}">
              <c16:uniqueId val="{00000002-5D8C-B147-B0A8-DD6925D9EEDB}"/>
            </c:ext>
          </c:extLst>
        </c:ser>
        <c:dLbls>
          <c:showLegendKey val="0"/>
          <c:showVal val="0"/>
          <c:showCatName val="0"/>
          <c:showSerName val="0"/>
          <c:showPercent val="0"/>
          <c:showBubbleSize val="0"/>
        </c:dLbls>
        <c:marker val="1"/>
        <c:smooth val="0"/>
        <c:axId val="71848768"/>
        <c:axId val="73346992"/>
      </c:lineChart>
      <c:catAx>
        <c:axId val="7184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5400000" spcFirstLastPara="1" vertOverflow="ellipsis"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346992"/>
        <c:crosses val="autoZero"/>
        <c:auto val="1"/>
        <c:lblAlgn val="ctr"/>
        <c:lblOffset val="100"/>
        <c:noMultiLvlLbl val="0"/>
      </c:catAx>
      <c:valAx>
        <c:axId val="73346992"/>
        <c:scaling>
          <c:orientation val="minMax"/>
        </c:scaling>
        <c:delete val="0"/>
        <c:axPos val="l"/>
        <c:majorGridlines>
          <c:spPr>
            <a:ln w="9525" cap="flat" cmpd="sng" algn="ctr">
              <a:solidFill>
                <a:schemeClr val="accent1">
                  <a:lumMod val="40000"/>
                  <a:lumOff val="60000"/>
                </a:schemeClr>
              </a:solidFill>
              <a:prstDash val="solid"/>
              <a:round/>
            </a:ln>
          </c:spPr>
        </c:majorGridlines>
        <c:numFmt formatCode="0%" sourceLinked="0"/>
        <c:majorTickMark val="none"/>
        <c:minorTickMark val="none"/>
        <c:tickLblPos val="nextTo"/>
        <c:spPr>
          <a:noFill/>
          <a:ln>
            <a:noFill/>
            <a:prstDash val="solid"/>
          </a:ln>
        </c:spPr>
        <c:txPr>
          <a:bodyPr rot="-60000000" spcFirstLastPara="1" vertOverflow="ellipsis" vert="horz" wrap="square" anchor="ctr" anchorCtr="1"/>
          <a:lstStyle/>
          <a:p>
            <a:pPr>
              <a:defRPr sz="1100" b="1" i="0" strike="noStrike" kern="1200" baseline="0">
                <a:solidFill>
                  <a:schemeClr val="tx1">
                    <a:lumMod val="65000"/>
                    <a:lumOff val="35000"/>
                  </a:schemeClr>
                </a:solidFill>
                <a:latin typeface="Arial" charset="0"/>
                <a:ea typeface="Arial" charset="0"/>
                <a:cs typeface="Arial" charset="0"/>
              </a:defRPr>
            </a:pPr>
            <a:endParaRPr lang="en-US"/>
          </a:p>
        </c:txPr>
        <c:crossAx val="71848768"/>
        <c:crosses val="autoZero"/>
        <c:crossBetween val="between"/>
        <c:majorUnit val="5.0000000000000001E-3"/>
        <c:minorUnit val="5.0000000000000001E-4"/>
      </c:valAx>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prstDash val="solid"/>
        </a:ln>
      </c:spPr>
      <c:txPr>
        <a:bodyPr rot="0" spcFirstLastPara="1" vertOverflow="ellipsis" vert="horz" wrap="square" anchor="ctr" anchorCtr="1"/>
        <a:lstStyle/>
        <a:p>
          <a:pPr>
            <a:defRPr sz="1400" b="1"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'onversion von Marketingmetriken'!$B$10</c:f>
              <c:strCache>
                <c:ptCount val="1"/>
                <c:pt idx="0">
                  <c:v>UMRECHNUNGSKURSE</c:v>
                </c:pt>
              </c:strCache>
            </c:strRef>
          </c:tx>
          <c:spPr>
            <a:ln w="28575" cap="rnd">
              <a:solidFill>
                <a:schemeClr val="accent1">
                  <a:shade val="65000"/>
                </a:schemeClr>
              </a:solidFill>
              <a:prstDash val="solid"/>
              <a:round/>
            </a:ln>
          </c:spPr>
          <c:marker>
            <c:symbol val="circle"/>
            <c:size val="5"/>
            <c:spPr>
              <a:solidFill>
                <a:schemeClr val="accent1">
                  <a:shade val="86000"/>
                </a:schemeClr>
              </a:solidFill>
              <a:ln w="9525">
                <a:solidFill>
                  <a:schemeClr val="accent1">
                    <a:shade val="86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Marketingmetriken'!$C$10:$N$10</c:f>
              <c:numCache>
                <c:formatCode>General</c:formatCode>
                <c:ptCount val="12"/>
              </c:numCache>
            </c:numRef>
          </c:val>
          <c:smooth val="0"/>
          <c:extLst>
            <c:ext xmlns:c16="http://schemas.microsoft.com/office/drawing/2014/chart" uri="{C3380CC4-5D6E-409C-BE32-E72D297353CC}">
              <c16:uniqueId val="{00000000-2E89-B14C-AF4F-B940673D7706}"/>
            </c:ext>
          </c:extLst>
        </c:ser>
        <c:ser>
          <c:idx val="1"/>
          <c:order val="1"/>
          <c:tx>
            <c:strRef>
              <c:f>'onversion von Marketingmetriken'!$B$10</c:f>
              <c:strCache>
                <c:ptCount val="1"/>
                <c:pt idx="0">
                  <c:v>UMRECHNUNGSKURSE</c:v>
                </c:pt>
              </c:strCache>
            </c:strRef>
          </c:tx>
          <c:spPr>
            <a:ln w="28575" cap="rnd">
              <a:solidFill>
                <a:schemeClr val="accent1">
                  <a:tint val="77000"/>
                </a:schemeClr>
              </a:solidFill>
              <a:prstDash val="solid"/>
              <a:round/>
            </a:ln>
          </c:spPr>
          <c:marker>
            <c:symbol val="circle"/>
            <c:size val="5"/>
            <c:spPr>
              <a:solidFill>
                <a:schemeClr val="accent1">
                  <a:tint val="77000"/>
                </a:schemeClr>
              </a:solidFill>
              <a:ln w="9525">
                <a:solidFill>
                  <a:schemeClr val="accent1">
                    <a:tint val="77000"/>
                  </a:schemeClr>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Marketingmetriken'!$C$10:$N$10</c:f>
              <c:numCache>
                <c:formatCode>General</c:formatCode>
                <c:ptCount val="12"/>
              </c:numCache>
            </c:numRef>
          </c:val>
          <c:smooth val="0"/>
          <c:extLst>
            <c:ext xmlns:c16="http://schemas.microsoft.com/office/drawing/2014/chart" uri="{C3380CC4-5D6E-409C-BE32-E72D297353CC}">
              <c16:uniqueId val="{00000001-2E89-B14C-AF4F-B940673D7706}"/>
            </c:ext>
          </c:extLst>
        </c:ser>
        <c:ser>
          <c:idx val="2"/>
          <c:order val="2"/>
          <c:tx>
            <c:strRef>
              <c:f>'onversion von Marketingmetriken'!$B$13</c:f>
              <c:strCache>
                <c:ptCount val="1"/>
                <c:pt idx="0">
                  <c:v>WEBBESUCHE BEI LEADS %</c:v>
                </c:pt>
              </c:strCache>
            </c:strRef>
          </c:tx>
          <c:spPr>
            <a:ln w="28575" cap="rnd">
              <a:solidFill>
                <a:schemeClr val="accent5">
                  <a:lumMod val="50000"/>
                </a:schemeClr>
              </a:solidFill>
              <a:prstDash val="solid"/>
              <a:round/>
            </a:ln>
          </c:spPr>
          <c:marker>
            <c:symbol val="circle"/>
            <c:size val="8"/>
            <c:spPr>
              <a:solidFill>
                <a:srgbClr val="00B050"/>
              </a:solidFill>
              <a:ln w="9525">
                <a:solidFill>
                  <a:schemeClr val="bg1"/>
                </a:solidFill>
                <a:prstDash val="solid"/>
              </a:ln>
            </c:spPr>
          </c:marker>
          <c:cat>
            <c:strRef>
              <c:f>'onversion von Marketingmetriken'!$C$9:$N$9</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'onversion von Marketingmetriken'!$C$13:$N$13</c:f>
              <c:numCache>
                <c:formatCode>0%</c:formatCode>
                <c:ptCount val="12"/>
                <c:pt idx="0">
                  <c:v>0.12150837988826815</c:v>
                </c:pt>
                <c:pt idx="1">
                  <c:v>0.24440116845180138</c:v>
                </c:pt>
                <c:pt idx="2">
                  <c:v>0.18658641444539983</c:v>
                </c:pt>
                <c:pt idx="3">
                  <c:v>0.1730909090909091</c:v>
                </c:pt>
                <c:pt idx="4">
                  <c:v>0.18724778046811946</c:v>
                </c:pt>
                <c:pt idx="5">
                  <c:v>0.18197879858657243</c:v>
                </c:pt>
                <c:pt idx="6">
                  <c:v>0.1029504080351538</c:v>
                </c:pt>
                <c:pt idx="7">
                  <c:v>0.16677609980302036</c:v>
                </c:pt>
                <c:pt idx="8">
                  <c:v>0.16613162118780098</c:v>
                </c:pt>
                <c:pt idx="9">
                  <c:v>0.13207547169811321</c:v>
                </c:pt>
                <c:pt idx="10">
                  <c:v>0.15861214374225527</c:v>
                </c:pt>
                <c:pt idx="11">
                  <c:v>8.8105726872246701E-2</c:v>
                </c:pt>
              </c:numCache>
            </c:numRef>
          </c:val>
          <c:smooth val="0"/>
          <c:extLst>
            <c:ext xmlns:c16="http://schemas.microsoft.com/office/drawing/2014/chart" uri="{C3380CC4-5D6E-409C-BE32-E72D297353CC}">
              <c16:uniqueId val="{00000002-2E89-B14C-AF4F-B940673D7706}"/>
            </c:ext>
          </c:extLst>
        </c:ser>
        <c:dLbls>
          <c:showLegendKey val="0"/>
          <c:showVal val="0"/>
          <c:showCatName val="0"/>
          <c:showSerName val="0"/>
          <c:showPercent val="0"/>
          <c:showBubbleSize val="0"/>
        </c:dLbls>
        <c:marker val="1"/>
        <c:smooth val="0"/>
        <c:axId val="128565088"/>
        <c:axId val="128565648"/>
      </c:lineChart>
      <c:catAx>
        <c:axId val="12856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5400000" spcFirstLastPara="1" vertOverflow="ellipsis"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8565648"/>
        <c:crosses val="autoZero"/>
        <c:auto val="1"/>
        <c:lblAlgn val="ctr"/>
        <c:lblOffset val="100"/>
        <c:noMultiLvlLbl val="0"/>
      </c:catAx>
      <c:valAx>
        <c:axId val="128565648"/>
        <c:scaling>
          <c:orientation val="minMax"/>
        </c:scaling>
        <c:delete val="0"/>
        <c:axPos val="l"/>
        <c:majorGridlines>
          <c:spPr>
            <a:ln w="9525" cap="flat" cmpd="sng" algn="ctr">
              <a:solidFill>
                <a:schemeClr val="accent1">
                  <a:lumMod val="40000"/>
                  <a:lumOff val="60000"/>
                </a:schemeClr>
              </a:solidFill>
              <a:prstDash val="solid"/>
              <a:round/>
            </a:ln>
          </c:spPr>
        </c:majorGridlines>
        <c:numFmt formatCode="0%" sourceLinked="0"/>
        <c:majorTickMark val="none"/>
        <c:minorTickMark val="none"/>
        <c:tickLblPos val="nextTo"/>
        <c:spPr>
          <a:noFill/>
          <a:ln>
            <a:noFill/>
            <a:prstDash val="solid"/>
          </a:ln>
        </c:spPr>
        <c:txPr>
          <a:bodyPr rot="-60000000" spcFirstLastPara="1" vertOverflow="ellipsis" vert="horz" wrap="square" anchor="ctr" anchorCtr="1"/>
          <a:lstStyle/>
          <a:p>
            <a:pPr>
              <a:defRPr sz="1100" b="1" i="0" strike="noStrike" kern="1200" baseline="0">
                <a:solidFill>
                  <a:schemeClr val="tx1">
                    <a:lumMod val="65000"/>
                    <a:lumOff val="35000"/>
                  </a:schemeClr>
                </a:solidFill>
                <a:latin typeface="Arial" charset="0"/>
                <a:ea typeface="Arial" charset="0"/>
                <a:cs typeface="Arial" charset="0"/>
              </a:defRPr>
            </a:pPr>
            <a:endParaRPr lang="en-US"/>
          </a:p>
        </c:txPr>
        <c:crossAx val="128565088"/>
        <c:crosses val="autoZero"/>
        <c:crossBetween val="between"/>
      </c:valAx>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prstDash val="solid"/>
        </a:ln>
      </c:spPr>
      <c:txPr>
        <a:bodyPr rot="0" spcFirstLastPara="1" vertOverflow="ellipsis" vert="horz" wrap="square" anchor="ctr" anchorCtr="1"/>
        <a:lstStyle/>
        <a:p>
          <a:pPr>
            <a:defRPr sz="1400" b="1"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Arial" charset="0"/>
                <a:ea typeface="Arial" charset="0"/>
                <a:cs typeface="Arial" charset="0"/>
              </a:defRPr>
            </a:pPr>
            <a:r>
              <a:rPr lang="de" sz="1600" b="1">
                <a:solidFill>
                  <a:schemeClr val="accent5"/>
                </a:solidFill>
              </a:rPr>
              <a:t>MEDIENREICHWEITE NACH MARKETINGTYP</a:t>
            </a:r>
          </a:p>
        </c:rich>
      </c:tx>
      <c:overlay val="0"/>
      <c:spPr>
        <a:noFill/>
        <a:ln>
          <a:noFill/>
          <a:prstDash val="solid"/>
        </a:ln>
      </c:spPr>
    </c:title>
    <c:autoTitleDeleted val="0"/>
    <c:plotArea>
      <c:layout/>
      <c:barChart>
        <c:barDir val="col"/>
        <c:grouping val="stacked"/>
        <c:varyColors val="0"/>
        <c:ser>
          <c:idx val="0"/>
          <c:order val="0"/>
          <c:tx>
            <c:strRef>
              <c:f>Medienreichweite!$B$3</c:f>
              <c:strCache>
                <c:ptCount val="1"/>
                <c:pt idx="0">
                  <c:v>E-Mail</c:v>
                </c:pt>
              </c:strCache>
            </c:strRef>
          </c:tx>
          <c:spPr>
            <a:solidFill>
              <a:schemeClr val="accent1"/>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Medienreichweite!$C$3:$N$3</c:f>
              <c:numCache>
                <c:formatCode>_-* #,##0_-;\-* #,##0_-;_-* "-"??_-;_-@_-</c:formatCode>
                <c:ptCount val="12"/>
                <c:pt idx="0">
                  <c:v>3675</c:v>
                </c:pt>
                <c:pt idx="1">
                  <c:v>753</c:v>
                </c:pt>
                <c:pt idx="2">
                  <c:v>3126</c:v>
                </c:pt>
                <c:pt idx="3">
                  <c:v>1121</c:v>
                </c:pt>
                <c:pt idx="4">
                  <c:v>2326</c:v>
                </c:pt>
                <c:pt idx="5">
                  <c:v>842</c:v>
                </c:pt>
                <c:pt idx="6">
                  <c:v>578</c:v>
                </c:pt>
                <c:pt idx="7">
                  <c:v>3060</c:v>
                </c:pt>
                <c:pt idx="8">
                  <c:v>2118</c:v>
                </c:pt>
                <c:pt idx="9">
                  <c:v>3106</c:v>
                </c:pt>
                <c:pt idx="10">
                  <c:v>2012</c:v>
                </c:pt>
                <c:pt idx="11">
                  <c:v>2644</c:v>
                </c:pt>
              </c:numCache>
            </c:numRef>
          </c:val>
          <c:extLst>
            <c:ext xmlns:c16="http://schemas.microsoft.com/office/drawing/2014/chart" uri="{C3380CC4-5D6E-409C-BE32-E72D297353CC}">
              <c16:uniqueId val="{00000000-970D-F042-B608-982E27F8FD80}"/>
            </c:ext>
          </c:extLst>
        </c:ser>
        <c:ser>
          <c:idx val="1"/>
          <c:order val="1"/>
          <c:tx>
            <c:strRef>
              <c:f>Medienreichweite!$B$4</c:f>
              <c:strCache>
                <c:ptCount val="1"/>
                <c:pt idx="0">
                  <c:v>Auf Facebook</c:v>
                </c:pt>
              </c:strCache>
            </c:strRef>
          </c:tx>
          <c:spPr>
            <a:solidFill>
              <a:schemeClr val="accent2"/>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Medienreichweite!$C$4:$N$4</c:f>
              <c:numCache>
                <c:formatCode>_-* #,##0_-;\-* #,##0_-;_-* "-"??_-;_-@_-</c:formatCode>
                <c:ptCount val="12"/>
                <c:pt idx="0">
                  <c:v>534</c:v>
                </c:pt>
                <c:pt idx="1">
                  <c:v>2387</c:v>
                </c:pt>
                <c:pt idx="2">
                  <c:v>3839</c:v>
                </c:pt>
                <c:pt idx="3">
                  <c:v>1860</c:v>
                </c:pt>
                <c:pt idx="4">
                  <c:v>1953</c:v>
                </c:pt>
                <c:pt idx="5">
                  <c:v>3439</c:v>
                </c:pt>
                <c:pt idx="6">
                  <c:v>2307</c:v>
                </c:pt>
                <c:pt idx="7">
                  <c:v>2181</c:v>
                </c:pt>
                <c:pt idx="8">
                  <c:v>155</c:v>
                </c:pt>
                <c:pt idx="9">
                  <c:v>3017</c:v>
                </c:pt>
                <c:pt idx="10">
                  <c:v>4035</c:v>
                </c:pt>
                <c:pt idx="11">
                  <c:v>1552</c:v>
                </c:pt>
              </c:numCache>
            </c:numRef>
          </c:val>
          <c:extLst>
            <c:ext xmlns:c16="http://schemas.microsoft.com/office/drawing/2014/chart" uri="{C3380CC4-5D6E-409C-BE32-E72D297353CC}">
              <c16:uniqueId val="{00000001-970D-F042-B608-982E27F8FD80}"/>
            </c:ext>
          </c:extLst>
        </c:ser>
        <c:ser>
          <c:idx val="2"/>
          <c:order val="2"/>
          <c:tx>
            <c:strRef>
              <c:f>Medienreichweite!$B$5</c:f>
              <c:strCache>
                <c:ptCount val="1"/>
                <c:pt idx="0">
                  <c:v>Google+</c:v>
                </c:pt>
              </c:strCache>
            </c:strRef>
          </c:tx>
          <c:spPr>
            <a:solidFill>
              <a:schemeClr val="accent3"/>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Medienreichweite!$C$5:$N$5</c:f>
              <c:numCache>
                <c:formatCode>_-* #,##0_-;\-* #,##0_-;_-* "-"??_-;_-@_-</c:formatCode>
                <c:ptCount val="12"/>
                <c:pt idx="0">
                  <c:v>3839</c:v>
                </c:pt>
                <c:pt idx="1">
                  <c:v>4384</c:v>
                </c:pt>
                <c:pt idx="2">
                  <c:v>2694</c:v>
                </c:pt>
                <c:pt idx="3">
                  <c:v>3239</c:v>
                </c:pt>
                <c:pt idx="4">
                  <c:v>3491</c:v>
                </c:pt>
                <c:pt idx="5">
                  <c:v>3346</c:v>
                </c:pt>
                <c:pt idx="6">
                  <c:v>2914</c:v>
                </c:pt>
                <c:pt idx="7">
                  <c:v>1571</c:v>
                </c:pt>
                <c:pt idx="8">
                  <c:v>2148</c:v>
                </c:pt>
                <c:pt idx="9">
                  <c:v>2876</c:v>
                </c:pt>
                <c:pt idx="10">
                  <c:v>1192</c:v>
                </c:pt>
                <c:pt idx="11">
                  <c:v>3097</c:v>
                </c:pt>
              </c:numCache>
            </c:numRef>
          </c:val>
          <c:extLst>
            <c:ext xmlns:c16="http://schemas.microsoft.com/office/drawing/2014/chart" uri="{C3380CC4-5D6E-409C-BE32-E72D297353CC}">
              <c16:uniqueId val="{00000002-970D-F042-B608-982E27F8FD80}"/>
            </c:ext>
          </c:extLst>
        </c:ser>
        <c:ser>
          <c:idx val="3"/>
          <c:order val="3"/>
          <c:tx>
            <c:strRef>
              <c:f>Medienreichweite!$B$6</c:f>
              <c:strCache>
                <c:ptCount val="1"/>
                <c:pt idx="0">
                  <c:v>Instagram (englisch)</c:v>
                </c:pt>
              </c:strCache>
            </c:strRef>
          </c:tx>
          <c:spPr>
            <a:solidFill>
              <a:schemeClr val="accent4"/>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Medienreichweite!$C$6:$N$6</c:f>
              <c:numCache>
                <c:formatCode>_-* #,##0_-;\-* #,##0_-;_-* "-"??_-;_-@_-</c:formatCode>
                <c:ptCount val="12"/>
                <c:pt idx="0">
                  <c:v>3694</c:v>
                </c:pt>
                <c:pt idx="1">
                  <c:v>3360</c:v>
                </c:pt>
                <c:pt idx="2">
                  <c:v>379</c:v>
                </c:pt>
                <c:pt idx="3">
                  <c:v>550</c:v>
                </c:pt>
                <c:pt idx="4">
                  <c:v>4107</c:v>
                </c:pt>
                <c:pt idx="5">
                  <c:v>3825</c:v>
                </c:pt>
                <c:pt idx="6">
                  <c:v>581</c:v>
                </c:pt>
                <c:pt idx="7">
                  <c:v>2245</c:v>
                </c:pt>
                <c:pt idx="8">
                  <c:v>3496</c:v>
                </c:pt>
                <c:pt idx="9">
                  <c:v>830</c:v>
                </c:pt>
                <c:pt idx="10">
                  <c:v>1714</c:v>
                </c:pt>
                <c:pt idx="11">
                  <c:v>1286</c:v>
                </c:pt>
              </c:numCache>
            </c:numRef>
          </c:val>
          <c:extLst>
            <c:ext xmlns:c16="http://schemas.microsoft.com/office/drawing/2014/chart" uri="{C3380CC4-5D6E-409C-BE32-E72D297353CC}">
              <c16:uniqueId val="{00000003-970D-F042-B608-982E27F8FD80}"/>
            </c:ext>
          </c:extLst>
        </c:ser>
        <c:ser>
          <c:idx val="4"/>
          <c:order val="4"/>
          <c:tx>
            <c:strRef>
              <c:f>Medienreichweite!$B$7</c:f>
              <c:strCache>
                <c:ptCount val="1"/>
                <c:pt idx="0">
                  <c:v>LinkedIn</c:v>
                </c:pt>
              </c:strCache>
            </c:strRef>
          </c:tx>
          <c:spPr>
            <a:solidFill>
              <a:schemeClr val="accent5"/>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Medienreichweite!$C$7:$N$7</c:f>
              <c:numCache>
                <c:formatCode>_-* #,##0_-;\-* #,##0_-;_-* "-"??_-;_-@_-</c:formatCode>
                <c:ptCount val="12"/>
                <c:pt idx="0">
                  <c:v>357</c:v>
                </c:pt>
                <c:pt idx="1">
                  <c:v>3059</c:v>
                </c:pt>
                <c:pt idx="2">
                  <c:v>1625</c:v>
                </c:pt>
                <c:pt idx="3">
                  <c:v>3345</c:v>
                </c:pt>
                <c:pt idx="4">
                  <c:v>112</c:v>
                </c:pt>
                <c:pt idx="5">
                  <c:v>4338</c:v>
                </c:pt>
                <c:pt idx="6">
                  <c:v>383</c:v>
                </c:pt>
                <c:pt idx="7">
                  <c:v>1591</c:v>
                </c:pt>
                <c:pt idx="8">
                  <c:v>4116</c:v>
                </c:pt>
                <c:pt idx="9">
                  <c:v>4165</c:v>
                </c:pt>
                <c:pt idx="10">
                  <c:v>2027</c:v>
                </c:pt>
                <c:pt idx="11">
                  <c:v>602</c:v>
                </c:pt>
              </c:numCache>
            </c:numRef>
          </c:val>
          <c:extLst>
            <c:ext xmlns:c16="http://schemas.microsoft.com/office/drawing/2014/chart" uri="{C3380CC4-5D6E-409C-BE32-E72D297353CC}">
              <c16:uniqueId val="{00000004-970D-F042-B608-982E27F8FD80}"/>
            </c:ext>
          </c:extLst>
        </c:ser>
        <c:ser>
          <c:idx val="5"/>
          <c:order val="5"/>
          <c:tx>
            <c:strRef>
              <c:f>Medienreichweite!$B$8</c:f>
              <c:strCache>
                <c:ptCount val="1"/>
                <c:pt idx="0">
                  <c:v>Pinterest</c:v>
                </c:pt>
              </c:strCache>
            </c:strRef>
          </c:tx>
          <c:spPr>
            <a:solidFill>
              <a:schemeClr val="accent6"/>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Medienreichweite!$C$8:$N$8</c:f>
              <c:numCache>
                <c:formatCode>_-* #,##0_-;\-* #,##0_-;_-* "-"??_-;_-@_-</c:formatCode>
                <c:ptCount val="12"/>
                <c:pt idx="0">
                  <c:v>516</c:v>
                </c:pt>
                <c:pt idx="1">
                  <c:v>2122</c:v>
                </c:pt>
                <c:pt idx="2">
                  <c:v>2998</c:v>
                </c:pt>
                <c:pt idx="3">
                  <c:v>3381</c:v>
                </c:pt>
                <c:pt idx="4">
                  <c:v>2958</c:v>
                </c:pt>
                <c:pt idx="5">
                  <c:v>3327</c:v>
                </c:pt>
                <c:pt idx="6">
                  <c:v>257</c:v>
                </c:pt>
                <c:pt idx="7">
                  <c:v>2581</c:v>
                </c:pt>
                <c:pt idx="8">
                  <c:v>3967</c:v>
                </c:pt>
                <c:pt idx="9">
                  <c:v>2981</c:v>
                </c:pt>
                <c:pt idx="10">
                  <c:v>3910</c:v>
                </c:pt>
                <c:pt idx="11">
                  <c:v>1643</c:v>
                </c:pt>
              </c:numCache>
            </c:numRef>
          </c:val>
          <c:extLst>
            <c:ext xmlns:c16="http://schemas.microsoft.com/office/drawing/2014/chart" uri="{C3380CC4-5D6E-409C-BE32-E72D297353CC}">
              <c16:uniqueId val="{00000005-970D-F042-B608-982E27F8FD80}"/>
            </c:ext>
          </c:extLst>
        </c:ser>
        <c:ser>
          <c:idx val="6"/>
          <c:order val="6"/>
          <c:tx>
            <c:strRef>
              <c:f>Medienreichweite!$B$9</c:f>
              <c:strCache>
                <c:ptCount val="1"/>
                <c:pt idx="0">
                  <c:v>Text</c:v>
                </c:pt>
              </c:strCache>
            </c:strRef>
          </c:tx>
          <c:spPr>
            <a:solidFill>
              <a:schemeClr val="accent1">
                <a:lumMod val="60000"/>
              </a:schemeClr>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Medienreichweite!$C$9:$N$9</c:f>
              <c:numCache>
                <c:formatCode>_-* #,##0_-;\-* #,##0_-;_-* "-"??_-;_-@_-</c:formatCode>
                <c:ptCount val="12"/>
                <c:pt idx="0">
                  <c:v>1244</c:v>
                </c:pt>
                <c:pt idx="1">
                  <c:v>2409</c:v>
                </c:pt>
                <c:pt idx="2">
                  <c:v>2259</c:v>
                </c:pt>
                <c:pt idx="3">
                  <c:v>1918</c:v>
                </c:pt>
                <c:pt idx="4">
                  <c:v>3455</c:v>
                </c:pt>
                <c:pt idx="5">
                  <c:v>3258</c:v>
                </c:pt>
                <c:pt idx="6">
                  <c:v>3838</c:v>
                </c:pt>
                <c:pt idx="7">
                  <c:v>3819</c:v>
                </c:pt>
                <c:pt idx="8">
                  <c:v>3695</c:v>
                </c:pt>
                <c:pt idx="9">
                  <c:v>2047</c:v>
                </c:pt>
                <c:pt idx="10">
                  <c:v>3048</c:v>
                </c:pt>
                <c:pt idx="11">
                  <c:v>1431</c:v>
                </c:pt>
              </c:numCache>
            </c:numRef>
          </c:val>
          <c:extLst>
            <c:ext xmlns:c16="http://schemas.microsoft.com/office/drawing/2014/chart" uri="{C3380CC4-5D6E-409C-BE32-E72D297353CC}">
              <c16:uniqueId val="{00000006-970D-F042-B608-982E27F8FD80}"/>
            </c:ext>
          </c:extLst>
        </c:ser>
        <c:ser>
          <c:idx val="7"/>
          <c:order val="7"/>
          <c:tx>
            <c:strRef>
              <c:f>Medienreichweite!$B$10</c:f>
              <c:strCache>
                <c:ptCount val="1"/>
                <c:pt idx="0">
                  <c:v>Zwitschern</c:v>
                </c:pt>
              </c:strCache>
            </c:strRef>
          </c:tx>
          <c:spPr>
            <a:solidFill>
              <a:schemeClr val="accent2">
                <a:lumMod val="60000"/>
              </a:schemeClr>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Medienreichweite!$C$10:$N$10</c:f>
              <c:numCache>
                <c:formatCode>_-* #,##0_-;\-* #,##0_-;_-* "-"??_-;_-@_-</c:formatCode>
                <c:ptCount val="12"/>
                <c:pt idx="0">
                  <c:v>677</c:v>
                </c:pt>
                <c:pt idx="1">
                  <c:v>38</c:v>
                </c:pt>
                <c:pt idx="2">
                  <c:v>509</c:v>
                </c:pt>
                <c:pt idx="3">
                  <c:v>3421</c:v>
                </c:pt>
                <c:pt idx="4">
                  <c:v>2011</c:v>
                </c:pt>
                <c:pt idx="5">
                  <c:v>976</c:v>
                </c:pt>
                <c:pt idx="6">
                  <c:v>2435</c:v>
                </c:pt>
                <c:pt idx="7">
                  <c:v>2917</c:v>
                </c:pt>
                <c:pt idx="8">
                  <c:v>1590</c:v>
                </c:pt>
                <c:pt idx="9">
                  <c:v>2875</c:v>
                </c:pt>
                <c:pt idx="10">
                  <c:v>2282</c:v>
                </c:pt>
                <c:pt idx="11">
                  <c:v>3900</c:v>
                </c:pt>
              </c:numCache>
            </c:numRef>
          </c:val>
          <c:extLst>
            <c:ext xmlns:c16="http://schemas.microsoft.com/office/drawing/2014/chart" uri="{C3380CC4-5D6E-409C-BE32-E72D297353CC}">
              <c16:uniqueId val="{00000007-970D-F042-B608-982E27F8FD80}"/>
            </c:ext>
          </c:extLst>
        </c:ser>
        <c:ser>
          <c:idx val="8"/>
          <c:order val="8"/>
          <c:tx>
            <c:strRef>
              <c:f>Medienreichweite!$B$11</c:f>
              <c:strCache>
                <c:ptCount val="1"/>
                <c:pt idx="0">
                  <c:v>Youtube</c:v>
                </c:pt>
              </c:strCache>
            </c:strRef>
          </c:tx>
          <c:spPr>
            <a:solidFill>
              <a:schemeClr val="accent3">
                <a:lumMod val="60000"/>
              </a:schemeClr>
            </a:solidFill>
            <a:ln>
              <a:noFill/>
              <a:prstDash val="solid"/>
            </a:ln>
          </c:spPr>
          <c:invertIfNegative val="0"/>
          <c:cat>
            <c:strRef>
              <c:f>Medienreichweite!$C$2:$N$2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Medienreichweite!$C$11:$N$11</c:f>
              <c:numCache>
                <c:formatCode>_-* #,##0_-;\-* #,##0_-;_-* "-"??_-;_-@_-</c:formatCode>
                <c:ptCount val="12"/>
                <c:pt idx="0">
                  <c:v>639</c:v>
                </c:pt>
                <c:pt idx="1">
                  <c:v>2750</c:v>
                </c:pt>
                <c:pt idx="2">
                  <c:v>672</c:v>
                </c:pt>
                <c:pt idx="3">
                  <c:v>1993</c:v>
                </c:pt>
                <c:pt idx="4">
                  <c:v>1281</c:v>
                </c:pt>
                <c:pt idx="5">
                  <c:v>226</c:v>
                </c:pt>
                <c:pt idx="6">
                  <c:v>2832</c:v>
                </c:pt>
                <c:pt idx="7">
                  <c:v>4100</c:v>
                </c:pt>
                <c:pt idx="8">
                  <c:v>1894</c:v>
                </c:pt>
                <c:pt idx="9">
                  <c:v>410</c:v>
                </c:pt>
                <c:pt idx="10">
                  <c:v>1647</c:v>
                </c:pt>
                <c:pt idx="11">
                  <c:v>3038</c:v>
                </c:pt>
              </c:numCache>
            </c:numRef>
          </c:val>
          <c:extLst>
            <c:ext xmlns:c16="http://schemas.microsoft.com/office/drawing/2014/chart" uri="{C3380CC4-5D6E-409C-BE32-E72D297353CC}">
              <c16:uniqueId val="{00000008-970D-F042-B608-982E27F8FD80}"/>
            </c:ext>
          </c:extLst>
        </c:ser>
        <c:dLbls>
          <c:showLegendKey val="0"/>
          <c:showVal val="0"/>
          <c:showCatName val="0"/>
          <c:showSerName val="0"/>
          <c:showPercent val="0"/>
          <c:showBubbleSize val="0"/>
        </c:dLbls>
        <c:gapWidth val="150"/>
        <c:overlap val="100"/>
        <c:axId val="71675744"/>
        <c:axId val="71676304"/>
      </c:barChart>
      <c:catAx>
        <c:axId val="716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1676304"/>
        <c:crosses val="autoZero"/>
        <c:auto val="1"/>
        <c:lblAlgn val="ctr"/>
        <c:lblOffset val="100"/>
        <c:noMultiLvlLbl val="0"/>
      </c:catAx>
      <c:valAx>
        <c:axId val="71676304"/>
        <c:scaling>
          <c:orientation val="minMax"/>
        </c:scaling>
        <c:delete val="0"/>
        <c:axPos val="l"/>
        <c:majorGridlines>
          <c:spPr>
            <a:ln w="9525" cap="flat" cmpd="sng" algn="ctr">
              <a:solidFill>
                <a:schemeClr val="tx1">
                  <a:lumMod val="15000"/>
                  <a:lumOff val="85000"/>
                </a:schemeClr>
              </a:solidFill>
              <a:prstDash val="solid"/>
              <a:round/>
            </a:ln>
          </c:spPr>
        </c:majorGridlines>
        <c:numFmt formatCode="_-* #,##0_-;\-* #,##0_-;_-* &quot;-&quot;??_-;_-@_-"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1675744"/>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MEDIENREICHWEITE GESAMT</a:t>
            </a:r>
          </a:p>
        </c:rich>
      </c:tx>
      <c:overlay val="0"/>
      <c:spPr>
        <a:noFill/>
        <a:ln>
          <a:noFill/>
          <a:prstDash val="solid"/>
        </a:ln>
      </c:spPr>
    </c:title>
    <c:autoTitleDeleted val="0"/>
    <c:plotArea>
      <c:layout/>
      <c:lineChart>
        <c:grouping val="standard"/>
        <c:varyColors val="0"/>
        <c:ser>
          <c:idx val="0"/>
          <c:order val="0"/>
          <c:spPr>
            <a:ln w="28575" cap="rnd">
              <a:solidFill>
                <a:schemeClr val="accent1"/>
              </a:solidFill>
              <a:prstDash val="solid"/>
              <a:round/>
            </a:ln>
          </c:spPr>
          <c:marker>
            <c:symbol val="circle"/>
            <c:size val="5"/>
            <c:spPr>
              <a:solidFill>
                <a:schemeClr val="accent1"/>
              </a:solidFill>
              <a:ln w="9525">
                <a:solidFill>
                  <a:schemeClr val="accent1"/>
                </a:solidFill>
                <a:prstDash val="solid"/>
              </a:ln>
            </c:spPr>
          </c:marker>
          <c:cat>
            <c:strRef>
              <c:f>Medienreichweite!$C$12:$N$12</c:f>
              <c:strCache>
                <c:ptCount val="12"/>
                <c:pt idx="0">
                  <c:v> JAN </c:v>
                </c:pt>
                <c:pt idx="1">
                  <c:v> FEB </c:v>
                </c:pt>
                <c:pt idx="2">
                  <c:v> MAR </c:v>
                </c:pt>
                <c:pt idx="3">
                  <c:v> APR </c:v>
                </c:pt>
                <c:pt idx="4">
                  <c:v> Mai </c:v>
                </c:pt>
                <c:pt idx="5">
                  <c:v> JUN </c:v>
                </c:pt>
                <c:pt idx="6">
                  <c:v> JUL </c:v>
                </c:pt>
                <c:pt idx="7">
                  <c:v> AUG </c:v>
                </c:pt>
                <c:pt idx="8">
                  <c:v> SEP </c:v>
                </c:pt>
                <c:pt idx="9">
                  <c:v> OKT </c:v>
                </c:pt>
                <c:pt idx="10">
                  <c:v> NOV </c:v>
                </c:pt>
                <c:pt idx="11">
                  <c:v> DEZ </c:v>
                </c:pt>
              </c:strCache>
            </c:strRef>
          </c:cat>
          <c:val>
            <c:numRef>
              <c:f>Medienreichweite!$C$13:$N$13</c:f>
              <c:numCache>
                <c:formatCode>_-* #,##0_-;\-* #,##0_-;_-* "-"??_-;_-@_-</c:formatCode>
                <c:ptCount val="12"/>
              </c:numCache>
            </c:numRef>
          </c:val>
          <c:smooth val="0"/>
          <c:extLst>
            <c:ext xmlns:c16="http://schemas.microsoft.com/office/drawing/2014/chart" uri="{C3380CC4-5D6E-409C-BE32-E72D297353CC}">
              <c16:uniqueId val="{00000000-7652-2F4B-AB7B-C957020F76BF}"/>
            </c:ext>
          </c:extLst>
        </c:ser>
        <c:ser>
          <c:idx val="1"/>
          <c:order val="1"/>
          <c:spPr>
            <a:ln w="28575" cap="rnd">
              <a:solidFill>
                <a:srgbClr val="00B0F0"/>
              </a:solidFill>
              <a:prstDash val="solid"/>
              <a:round/>
            </a:ln>
          </c:spPr>
          <c:marker>
            <c:symbol val="circle"/>
            <c:size val="10"/>
            <c:spPr>
              <a:solidFill>
                <a:schemeClr val="accent1">
                  <a:lumMod val="75000"/>
                </a:schemeClr>
              </a:solidFill>
              <a:ln w="3175">
                <a:solidFill>
                  <a:schemeClr val="bg1"/>
                </a:solidFill>
                <a:prstDash val="solid"/>
              </a:ln>
            </c:spPr>
          </c:marker>
          <c:cat>
            <c:strRef>
              <c:f>Medienreichweite!$C$12:$N$12</c:f>
              <c:strCache>
                <c:ptCount val="12"/>
                <c:pt idx="0">
                  <c:v> JAN </c:v>
                </c:pt>
                <c:pt idx="1">
                  <c:v> FEB </c:v>
                </c:pt>
                <c:pt idx="2">
                  <c:v> MAR </c:v>
                </c:pt>
                <c:pt idx="3">
                  <c:v> APR </c:v>
                </c:pt>
                <c:pt idx="4">
                  <c:v> Mai </c:v>
                </c:pt>
                <c:pt idx="5">
                  <c:v> JUN </c:v>
                </c:pt>
                <c:pt idx="6">
                  <c:v> JUL </c:v>
                </c:pt>
                <c:pt idx="7">
                  <c:v> AUG </c:v>
                </c:pt>
                <c:pt idx="8">
                  <c:v> SEP </c:v>
                </c:pt>
                <c:pt idx="9">
                  <c:v> OKT </c:v>
                </c:pt>
                <c:pt idx="10">
                  <c:v> NOV </c:v>
                </c:pt>
                <c:pt idx="11">
                  <c:v> DEZ </c:v>
                </c:pt>
              </c:strCache>
            </c:strRef>
          </c:cat>
          <c:val>
            <c:numRef>
              <c:f>Medienreichweite!$C$14:$N$14</c:f>
              <c:numCache>
                <c:formatCode>_-* #,##0_-;\-* #,##0_-;_-* "-"??_-;_-@_-</c:formatCode>
                <c:ptCount val="12"/>
                <c:pt idx="0">
                  <c:v>15175</c:v>
                </c:pt>
                <c:pt idx="1">
                  <c:v>21262</c:v>
                </c:pt>
                <c:pt idx="2">
                  <c:v>18101</c:v>
                </c:pt>
                <c:pt idx="3">
                  <c:v>20828</c:v>
                </c:pt>
                <c:pt idx="4">
                  <c:v>21694</c:v>
                </c:pt>
                <c:pt idx="5">
                  <c:v>23577</c:v>
                </c:pt>
                <c:pt idx="6">
                  <c:v>16125</c:v>
                </c:pt>
                <c:pt idx="7">
                  <c:v>24065</c:v>
                </c:pt>
                <c:pt idx="8">
                  <c:v>23179</c:v>
                </c:pt>
                <c:pt idx="9">
                  <c:v>22307</c:v>
                </c:pt>
                <c:pt idx="10">
                  <c:v>21867</c:v>
                </c:pt>
                <c:pt idx="11">
                  <c:v>19193</c:v>
                </c:pt>
              </c:numCache>
            </c:numRef>
          </c:val>
          <c:smooth val="0"/>
          <c:extLst>
            <c:ext xmlns:c16="http://schemas.microsoft.com/office/drawing/2014/chart" uri="{C3380CC4-5D6E-409C-BE32-E72D297353CC}">
              <c16:uniqueId val="{00000001-7652-2F4B-AB7B-C957020F76BF}"/>
            </c:ext>
          </c:extLst>
        </c:ser>
        <c:dLbls>
          <c:showLegendKey val="0"/>
          <c:showVal val="0"/>
          <c:showCatName val="0"/>
          <c:showSerName val="0"/>
          <c:showPercent val="0"/>
          <c:showBubbleSize val="0"/>
        </c:dLbls>
        <c:marker val="1"/>
        <c:smooth val="0"/>
        <c:axId val="287670224"/>
        <c:axId val="287670784"/>
      </c:lineChart>
      <c:catAx>
        <c:axId val="28767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287670784"/>
        <c:crosses val="autoZero"/>
        <c:auto val="1"/>
        <c:lblAlgn val="ctr"/>
        <c:lblOffset val="100"/>
        <c:noMultiLvlLbl val="0"/>
      </c:catAx>
      <c:valAx>
        <c:axId val="287670784"/>
        <c:scaling>
          <c:orientation val="minMax"/>
        </c:scaling>
        <c:delete val="0"/>
        <c:axPos val="l"/>
        <c:majorGridlines>
          <c:spPr>
            <a:ln w="9525" cap="flat" cmpd="sng" algn="ctr">
              <a:solidFill>
                <a:schemeClr val="tx1">
                  <a:lumMod val="15000"/>
                  <a:lumOff val="85000"/>
                </a:schemeClr>
              </a:solidFill>
              <a:prstDash val="solid"/>
              <a:round/>
            </a:ln>
          </c:spPr>
        </c:majorGridlines>
        <c:numFmt formatCode="_-* #,##0_-;\-* #,##0_-;_-* &quot;-&quot;??_-;_-@_-"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28767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GENERIERTE KUNDEN NACH ART DER ONLINE-MARKETING-KAMPAGNE</a:t>
            </a:r>
            <a:endParaRPr lang="en-US" sz="1600" b="1">
              <a:solidFill>
                <a:schemeClr val="accent5"/>
              </a:solidFill>
            </a:endParaRPr>
          </a:p>
        </c:rich>
      </c:tx>
      <c:overlay val="0"/>
      <c:spPr>
        <a:noFill/>
        <a:ln>
          <a:noFill/>
          <a:prstDash val="solid"/>
        </a:ln>
      </c:spPr>
    </c:title>
    <c:autoTitleDeleted val="0"/>
    <c:plotArea>
      <c:layout/>
      <c:barChart>
        <c:barDir val="col"/>
        <c:grouping val="stacked"/>
        <c:varyColors val="0"/>
        <c:ser>
          <c:idx val="0"/>
          <c:order val="0"/>
          <c:tx>
            <c:strRef>
              <c:f>'Generierte Kunden'!$B$4</c:f>
              <c:strCache>
                <c:ptCount val="1"/>
                <c:pt idx="0">
                  <c:v>Soziale Medien</c:v>
                </c:pt>
              </c:strCache>
            </c:strRef>
          </c:tx>
          <c:spPr>
            <a:solidFill>
              <a:schemeClr val="accent1"/>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Kunden'!$C$4:$N$4</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0-5B0F-0C4C-94D9-B3DE2D198AE1}"/>
            </c:ext>
          </c:extLst>
        </c:ser>
        <c:ser>
          <c:idx val="1"/>
          <c:order val="1"/>
          <c:tx>
            <c:strRef>
              <c:f>'Generierte Kunden'!$B$5</c:f>
              <c:strCache>
                <c:ptCount val="1"/>
                <c:pt idx="0">
                  <c:v>Öffentlichkeitsarbeit</c:v>
                </c:pt>
              </c:strCache>
            </c:strRef>
          </c:tx>
          <c:spPr>
            <a:solidFill>
              <a:schemeClr val="accent2"/>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Kunden'!$C$5:$N$5</c:f>
              <c:numCache>
                <c:formatCode>0</c:formatCode>
                <c:ptCount val="12"/>
                <c:pt idx="0">
                  <c:v>0</c:v>
                </c:pt>
                <c:pt idx="1">
                  <c:v>0</c:v>
                </c:pt>
                <c:pt idx="2">
                  <c:v>0</c:v>
                </c:pt>
                <c:pt idx="3">
                  <c:v>0</c:v>
                </c:pt>
                <c:pt idx="4">
                  <c:v>0</c:v>
                </c:pt>
                <c:pt idx="5">
                  <c:v>0</c:v>
                </c:pt>
                <c:pt idx="6">
                  <c:v>0</c:v>
                </c:pt>
                <c:pt idx="7">
                  <c:v>0</c:v>
                </c:pt>
                <c:pt idx="8">
                  <c:v>0</c:v>
                </c:pt>
                <c:pt idx="9">
                  <c:v>0</c:v>
                </c:pt>
                <c:pt idx="10">
                  <c:v>8</c:v>
                </c:pt>
                <c:pt idx="11">
                  <c:v>5</c:v>
                </c:pt>
              </c:numCache>
            </c:numRef>
          </c:val>
          <c:extLst>
            <c:ext xmlns:c16="http://schemas.microsoft.com/office/drawing/2014/chart" uri="{C3380CC4-5D6E-409C-BE32-E72D297353CC}">
              <c16:uniqueId val="{00000001-5B0F-0C4C-94D9-B3DE2D198AE1}"/>
            </c:ext>
          </c:extLst>
        </c:ser>
        <c:ser>
          <c:idx val="2"/>
          <c:order val="2"/>
          <c:tx>
            <c:strRef>
              <c:f>'Generierte Kunden'!$B$6</c:f>
              <c:strCache>
                <c:ptCount val="1"/>
                <c:pt idx="0">
                  <c:v>E-Mail</c:v>
                </c:pt>
              </c:strCache>
            </c:strRef>
          </c:tx>
          <c:spPr>
            <a:solidFill>
              <a:schemeClr val="accent3"/>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Kunden'!$C$6:$N$6</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2-5B0F-0C4C-94D9-B3DE2D198AE1}"/>
            </c:ext>
          </c:extLst>
        </c:ser>
        <c:ser>
          <c:idx val="3"/>
          <c:order val="3"/>
          <c:tx>
            <c:strRef>
              <c:f>'Generierte Kunden'!$B$7</c:f>
              <c:strCache>
                <c:ptCount val="1"/>
                <c:pt idx="0">
                  <c:v>Direkter Verkehr</c:v>
                </c:pt>
              </c:strCache>
            </c:strRef>
          </c:tx>
          <c:spPr>
            <a:solidFill>
              <a:schemeClr val="accent4"/>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Kunden'!$C$7:$N$7</c:f>
              <c:numCache>
                <c:formatCode>0</c:formatCode>
                <c:ptCount val="12"/>
                <c:pt idx="0">
                  <c:v>2</c:v>
                </c:pt>
                <c:pt idx="1">
                  <c:v>3</c:v>
                </c:pt>
                <c:pt idx="2">
                  <c:v>2</c:v>
                </c:pt>
                <c:pt idx="3">
                  <c:v>3</c:v>
                </c:pt>
                <c:pt idx="4">
                  <c:v>2</c:v>
                </c:pt>
                <c:pt idx="5">
                  <c:v>3</c:v>
                </c:pt>
                <c:pt idx="6">
                  <c:v>2</c:v>
                </c:pt>
                <c:pt idx="7">
                  <c:v>3</c:v>
                </c:pt>
                <c:pt idx="8">
                  <c:v>2</c:v>
                </c:pt>
                <c:pt idx="9">
                  <c:v>3</c:v>
                </c:pt>
                <c:pt idx="10">
                  <c:v>2</c:v>
                </c:pt>
                <c:pt idx="11">
                  <c:v>8</c:v>
                </c:pt>
              </c:numCache>
            </c:numRef>
          </c:val>
          <c:extLst>
            <c:ext xmlns:c16="http://schemas.microsoft.com/office/drawing/2014/chart" uri="{C3380CC4-5D6E-409C-BE32-E72D297353CC}">
              <c16:uniqueId val="{00000003-5B0F-0C4C-94D9-B3DE2D198AE1}"/>
            </c:ext>
          </c:extLst>
        </c:ser>
        <c:ser>
          <c:idx val="4"/>
          <c:order val="4"/>
          <c:tx>
            <c:strRef>
              <c:f>'Generierte Kunden'!$B$8</c:f>
              <c:strCache>
                <c:ptCount val="1"/>
                <c:pt idx="0">
                  <c:v>Suche - Bezahlt</c:v>
                </c:pt>
              </c:strCache>
            </c:strRef>
          </c:tx>
          <c:spPr>
            <a:solidFill>
              <a:schemeClr val="accent5"/>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Kunden'!$C$8:$N$8</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4-5B0F-0C4C-94D9-B3DE2D198AE1}"/>
            </c:ext>
          </c:extLst>
        </c:ser>
        <c:ser>
          <c:idx val="5"/>
          <c:order val="5"/>
          <c:tx>
            <c:strRef>
              <c:f>'Generierte Kunden'!$B$9</c:f>
              <c:strCache>
                <c:ptCount val="1"/>
                <c:pt idx="0">
                  <c:v>Suche - Bio</c:v>
                </c:pt>
              </c:strCache>
            </c:strRef>
          </c:tx>
          <c:spPr>
            <a:solidFill>
              <a:schemeClr val="accent6"/>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Kunden'!$C$9:$N$9</c:f>
              <c:numCache>
                <c:formatCode>0</c:formatCode>
                <c:ptCount val="12"/>
                <c:pt idx="0">
                  <c:v>4</c:v>
                </c:pt>
                <c:pt idx="1">
                  <c:v>0</c:v>
                </c:pt>
                <c:pt idx="2">
                  <c:v>1</c:v>
                </c:pt>
                <c:pt idx="3">
                  <c:v>2</c:v>
                </c:pt>
                <c:pt idx="4">
                  <c:v>6</c:v>
                </c:pt>
                <c:pt idx="5">
                  <c:v>7</c:v>
                </c:pt>
                <c:pt idx="6">
                  <c:v>2</c:v>
                </c:pt>
                <c:pt idx="7">
                  <c:v>0</c:v>
                </c:pt>
                <c:pt idx="8">
                  <c:v>2</c:v>
                </c:pt>
                <c:pt idx="9">
                  <c:v>0</c:v>
                </c:pt>
                <c:pt idx="10">
                  <c:v>7</c:v>
                </c:pt>
                <c:pt idx="11">
                  <c:v>3</c:v>
                </c:pt>
              </c:numCache>
            </c:numRef>
          </c:val>
          <c:extLst>
            <c:ext xmlns:c16="http://schemas.microsoft.com/office/drawing/2014/chart" uri="{C3380CC4-5D6E-409C-BE32-E72D297353CC}">
              <c16:uniqueId val="{00000005-5B0F-0C4C-94D9-B3DE2D198AE1}"/>
            </c:ext>
          </c:extLst>
        </c:ser>
        <c:ser>
          <c:idx val="6"/>
          <c:order val="6"/>
          <c:tx>
            <c:strRef>
              <c:f>'Generierte Kunden'!$B$10</c:f>
              <c:strCache>
                <c:ptCount val="1"/>
                <c:pt idx="0">
                  <c:v>Weitere Online-Kampagnen</c:v>
                </c:pt>
              </c:strCache>
            </c:strRef>
          </c:tx>
          <c:spPr>
            <a:solidFill>
              <a:schemeClr val="accent1">
                <a:lumMod val="60000"/>
              </a:schemeClr>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Kunden'!$C$10:$N$10</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6-5B0F-0C4C-94D9-B3DE2D198AE1}"/>
            </c:ext>
          </c:extLst>
        </c:ser>
        <c:ser>
          <c:idx val="7"/>
          <c:order val="7"/>
          <c:tx>
            <c:strRef>
              <c:f>'Generierte Kunden'!$B$11</c:f>
              <c:strCache>
                <c:ptCount val="1"/>
                <c:pt idx="0">
                  <c:v>Verweise</c:v>
                </c:pt>
              </c:strCache>
            </c:strRef>
          </c:tx>
          <c:spPr>
            <a:solidFill>
              <a:schemeClr val="accent2">
                <a:lumMod val="60000"/>
              </a:schemeClr>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Kunden'!$C$11:$N$11</c:f>
              <c:numCache>
                <c:formatCode>0</c:formatCode>
                <c:ptCount val="12"/>
                <c:pt idx="0">
                  <c:v>3</c:v>
                </c:pt>
                <c:pt idx="1">
                  <c:v>2</c:v>
                </c:pt>
                <c:pt idx="2">
                  <c:v>4</c:v>
                </c:pt>
                <c:pt idx="3">
                  <c:v>6</c:v>
                </c:pt>
                <c:pt idx="4">
                  <c:v>8</c:v>
                </c:pt>
                <c:pt idx="5">
                  <c:v>7</c:v>
                </c:pt>
                <c:pt idx="6">
                  <c:v>6</c:v>
                </c:pt>
                <c:pt idx="7">
                  <c:v>5</c:v>
                </c:pt>
                <c:pt idx="8">
                  <c:v>1</c:v>
                </c:pt>
                <c:pt idx="9">
                  <c:v>2</c:v>
                </c:pt>
                <c:pt idx="10">
                  <c:v>3</c:v>
                </c:pt>
                <c:pt idx="11">
                  <c:v>4</c:v>
                </c:pt>
              </c:numCache>
            </c:numRef>
          </c:val>
          <c:extLst>
            <c:ext xmlns:c16="http://schemas.microsoft.com/office/drawing/2014/chart" uri="{C3380CC4-5D6E-409C-BE32-E72D297353CC}">
              <c16:uniqueId val="{00000007-5B0F-0C4C-94D9-B3DE2D198AE1}"/>
            </c:ext>
          </c:extLst>
        </c:ser>
        <c:ser>
          <c:idx val="8"/>
          <c:order val="8"/>
          <c:tx>
            <c:strRef>
              <c:f>'Generierte Kunden'!$B$12</c:f>
              <c:strCache>
                <c:ptCount val="1"/>
              </c:strCache>
            </c:strRef>
          </c:tx>
          <c:spPr>
            <a:solidFill>
              <a:schemeClr val="accent3">
                <a:lumMod val="60000"/>
              </a:schemeClr>
            </a:solidFill>
            <a:ln>
              <a:noFill/>
              <a:prstDash val="solid"/>
            </a:ln>
          </c:spPr>
          <c:invertIfNegative val="0"/>
          <c:cat>
            <c:strRef>
              <c:f>'Generierte Kunden'!$C$2:$N$2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5B0F-0C4C-94D9-B3DE2D198AE1}"/>
            </c:ext>
          </c:extLst>
        </c:ser>
        <c:dLbls>
          <c:showLegendKey val="0"/>
          <c:showVal val="0"/>
          <c:showCatName val="0"/>
          <c:showSerName val="0"/>
          <c:showPercent val="0"/>
          <c:showBubbleSize val="0"/>
        </c:dLbls>
        <c:gapWidth val="100"/>
        <c:overlap val="100"/>
        <c:axId val="126575568"/>
        <c:axId val="73698080"/>
      </c:barChart>
      <c:catAx>
        <c:axId val="1265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698080"/>
        <c:crosses val="autoZero"/>
        <c:auto val="1"/>
        <c:lblAlgn val="ctr"/>
        <c:lblOffset val="100"/>
        <c:noMultiLvlLbl val="0"/>
      </c:catAx>
      <c:valAx>
        <c:axId val="73698080"/>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575568"/>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12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MARKETING GENERIERTE KUNDEN</a:t>
            </a:r>
          </a:p>
        </c:rich>
      </c:tx>
      <c:overlay val="0"/>
      <c:spPr>
        <a:noFill/>
        <a:ln>
          <a:noFill/>
          <a:prstDash val="solid"/>
        </a:ln>
      </c:spPr>
    </c:title>
    <c:autoTitleDeleted val="0"/>
    <c:plotArea>
      <c:layout/>
      <c:barChart>
        <c:barDir val="col"/>
        <c:grouping val="clustered"/>
        <c:varyColors val="0"/>
        <c:ser>
          <c:idx val="3"/>
          <c:order val="0"/>
          <c:tx>
            <c:strRef>
              <c:f>'Generierte Kunden'!$B$25</c:f>
              <c:strCache>
                <c:ptCount val="1"/>
                <c:pt idx="0">
                  <c:v>GESAMTSUMME</c:v>
                </c:pt>
              </c:strCache>
            </c:strRef>
          </c:tx>
          <c:spPr>
            <a:solidFill>
              <a:srgbClr val="00B050"/>
            </a:solidFill>
            <a:ln>
              <a:noFill/>
              <a:prstDash val="solid"/>
            </a:ln>
          </c:spPr>
          <c:invertIfNegative val="0"/>
          <c:cat>
            <c:strRef>
              <c:f>'Generierte Kunden'!$C$21:$N$21</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Kunden'!$C$25:$N$25</c:f>
              <c:numCache>
                <c:formatCode>0</c:formatCode>
                <c:ptCount val="12"/>
                <c:pt idx="0">
                  <c:v>22</c:v>
                </c:pt>
                <c:pt idx="1">
                  <c:v>22</c:v>
                </c:pt>
                <c:pt idx="2">
                  <c:v>31</c:v>
                </c:pt>
                <c:pt idx="3">
                  <c:v>23</c:v>
                </c:pt>
                <c:pt idx="4">
                  <c:v>38</c:v>
                </c:pt>
                <c:pt idx="5">
                  <c:v>48</c:v>
                </c:pt>
                <c:pt idx="6">
                  <c:v>42</c:v>
                </c:pt>
                <c:pt idx="7">
                  <c:v>46</c:v>
                </c:pt>
                <c:pt idx="8">
                  <c:v>51</c:v>
                </c:pt>
                <c:pt idx="9">
                  <c:v>57</c:v>
                </c:pt>
                <c:pt idx="10">
                  <c:v>88</c:v>
                </c:pt>
                <c:pt idx="11">
                  <c:v>93</c:v>
                </c:pt>
              </c:numCache>
            </c:numRef>
          </c:val>
          <c:extLst>
            <c:ext xmlns:c16="http://schemas.microsoft.com/office/drawing/2014/chart" uri="{C3380CC4-5D6E-409C-BE32-E72D297353CC}">
              <c16:uniqueId val="{00000000-DE92-954E-960A-C3411E5A3C59}"/>
            </c:ext>
          </c:extLst>
        </c:ser>
        <c:dLbls>
          <c:showLegendKey val="0"/>
          <c:showVal val="0"/>
          <c:showCatName val="0"/>
          <c:showSerName val="0"/>
          <c:showPercent val="0"/>
          <c:showBubbleSize val="0"/>
        </c:dLbls>
        <c:gapWidth val="100"/>
        <c:axId val="73701440"/>
        <c:axId val="126633424"/>
      </c:barChart>
      <c:catAx>
        <c:axId val="7370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633424"/>
        <c:crosses val="autoZero"/>
        <c:auto val="1"/>
        <c:lblAlgn val="ctr"/>
        <c:lblOffset val="100"/>
        <c:noMultiLvlLbl val="0"/>
      </c:catAx>
      <c:valAx>
        <c:axId val="12663342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7014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 ONLINE-MARKETING GENERIERTE KUNDEN</a:t>
            </a:r>
          </a:p>
        </c:rich>
      </c:tx>
      <c:overlay val="0"/>
      <c:spPr>
        <a:noFill/>
        <a:ln>
          <a:noFill/>
          <a:prstDash val="solid"/>
        </a:ln>
      </c:spPr>
    </c:title>
    <c:autoTitleDeleted val="0"/>
    <c:plotArea>
      <c:layout/>
      <c:lineChart>
        <c:grouping val="standard"/>
        <c:varyColors val="0"/>
        <c:ser>
          <c:idx val="2"/>
          <c:order val="0"/>
          <c:tx>
            <c:strRef>
              <c:f>'Generierte Kunden'!$B$27</c:f>
              <c:strCache>
                <c:ptCount val="1"/>
                <c:pt idx="0">
                  <c:v>% ERGEBNISSE AUS DEM INTERNET</c:v>
                </c:pt>
              </c:strCache>
            </c:strRef>
          </c:tx>
          <c:spPr>
            <a:ln w="28575" cap="rnd">
              <a:solidFill>
                <a:srgbClr val="0070C0"/>
              </a:solidFill>
              <a:prstDash val="solid"/>
              <a:round/>
            </a:ln>
          </c:spPr>
          <c:marker>
            <c:symbol val="circle"/>
            <c:size val="10"/>
            <c:spPr>
              <a:solidFill>
                <a:srgbClr val="00B0F0"/>
              </a:solidFill>
              <a:ln w="6350">
                <a:solidFill>
                  <a:schemeClr val="bg1"/>
                </a:solidFill>
                <a:prstDash val="solid"/>
              </a:ln>
            </c:spPr>
          </c:marker>
          <c:cat>
            <c:strRef>
              <c:f>'Generierte Kunden'!$C$21:$N$21</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Kunden'!$C$27:$N$27</c:f>
              <c:numCache>
                <c:formatCode>0%</c:formatCode>
                <c:ptCount val="12"/>
                <c:pt idx="0">
                  <c:v>0.59090909090909094</c:v>
                </c:pt>
                <c:pt idx="1">
                  <c:v>0.59090909090909094</c:v>
                </c:pt>
                <c:pt idx="2">
                  <c:v>0.61290322580645162</c:v>
                </c:pt>
                <c:pt idx="3">
                  <c:v>0.65217391304347827</c:v>
                </c:pt>
                <c:pt idx="4">
                  <c:v>0.63157894736842102</c:v>
                </c:pt>
                <c:pt idx="5">
                  <c:v>0.60416666666666663</c:v>
                </c:pt>
                <c:pt idx="6">
                  <c:v>0.61904761904761907</c:v>
                </c:pt>
                <c:pt idx="7">
                  <c:v>0.60869565217391308</c:v>
                </c:pt>
                <c:pt idx="8">
                  <c:v>0.56862745098039214</c:v>
                </c:pt>
                <c:pt idx="9">
                  <c:v>0.57894736842105265</c:v>
                </c:pt>
                <c:pt idx="10">
                  <c:v>0.60227272727272729</c:v>
                </c:pt>
                <c:pt idx="11">
                  <c:v>0.61290322580645162</c:v>
                </c:pt>
              </c:numCache>
            </c:numRef>
          </c:val>
          <c:smooth val="0"/>
          <c:extLst>
            <c:ext xmlns:c16="http://schemas.microsoft.com/office/drawing/2014/chart" uri="{C3380CC4-5D6E-409C-BE32-E72D297353CC}">
              <c16:uniqueId val="{00000000-EC63-CC49-8235-885BF6E65958}"/>
            </c:ext>
          </c:extLst>
        </c:ser>
        <c:dLbls>
          <c:showLegendKey val="0"/>
          <c:showVal val="0"/>
          <c:showCatName val="0"/>
          <c:showSerName val="0"/>
          <c:showPercent val="0"/>
          <c:showBubbleSize val="0"/>
        </c:dLbls>
        <c:marker val="1"/>
        <c:smooth val="0"/>
        <c:axId val="126636224"/>
        <c:axId val="126636784"/>
      </c:lineChart>
      <c:catAx>
        <c:axId val="12663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636784"/>
        <c:crosses val="autoZero"/>
        <c:auto val="1"/>
        <c:lblAlgn val="ctr"/>
        <c:lblOffset val="100"/>
        <c:noMultiLvlLbl val="0"/>
      </c:catAx>
      <c:valAx>
        <c:axId val="12663678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6362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EINGEGEBENE LEADS NACH ART DER ONLINE-MARKETING-KAMPAGNE</a:t>
            </a:r>
            <a:endParaRPr lang="en-US" sz="1600" b="1">
              <a:solidFill>
                <a:schemeClr val="accent5"/>
              </a:solidFill>
            </a:endParaRPr>
          </a:p>
        </c:rich>
      </c:tx>
      <c:overlay val="0"/>
      <c:spPr>
        <a:noFill/>
        <a:ln>
          <a:noFill/>
          <a:prstDash val="solid"/>
        </a:ln>
      </c:spPr>
    </c:title>
    <c:autoTitleDeleted val="0"/>
    <c:plotArea>
      <c:layout/>
      <c:barChart>
        <c:barDir val="col"/>
        <c:grouping val="stacked"/>
        <c:varyColors val="0"/>
        <c:ser>
          <c:idx val="1"/>
          <c:order val="0"/>
          <c:tx>
            <c:strRef>
              <c:f>'Generierte Leads'!$B$4</c:f>
              <c:strCache>
                <c:ptCount val="1"/>
                <c:pt idx="0">
                  <c:v>Soziale Medien</c:v>
                </c:pt>
              </c:strCache>
            </c:strRef>
          </c:tx>
          <c:spPr>
            <a:solidFill>
              <a:schemeClr val="accent2"/>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Leads'!$C$4:$N$4</c:f>
              <c:numCache>
                <c:formatCode>0</c:formatCode>
                <c:ptCount val="12"/>
                <c:pt idx="0">
                  <c:v>28</c:v>
                </c:pt>
                <c:pt idx="1">
                  <c:v>33</c:v>
                </c:pt>
                <c:pt idx="2">
                  <c:v>49</c:v>
                </c:pt>
                <c:pt idx="3">
                  <c:v>23</c:v>
                </c:pt>
                <c:pt idx="4">
                  <c:v>21</c:v>
                </c:pt>
                <c:pt idx="5">
                  <c:v>10</c:v>
                </c:pt>
                <c:pt idx="6">
                  <c:v>20</c:v>
                </c:pt>
                <c:pt idx="7">
                  <c:v>45</c:v>
                </c:pt>
                <c:pt idx="8">
                  <c:v>30</c:v>
                </c:pt>
                <c:pt idx="9">
                  <c:v>36</c:v>
                </c:pt>
                <c:pt idx="10">
                  <c:v>24</c:v>
                </c:pt>
                <c:pt idx="11">
                  <c:v>25</c:v>
                </c:pt>
              </c:numCache>
            </c:numRef>
          </c:val>
          <c:extLst>
            <c:ext xmlns:c16="http://schemas.microsoft.com/office/drawing/2014/chart" uri="{C3380CC4-5D6E-409C-BE32-E72D297353CC}">
              <c16:uniqueId val="{00000000-6339-FC42-BE99-715F3B564E5F}"/>
            </c:ext>
          </c:extLst>
        </c:ser>
        <c:ser>
          <c:idx val="2"/>
          <c:order val="1"/>
          <c:tx>
            <c:strRef>
              <c:f>'Generierte Leads'!$B$5</c:f>
              <c:strCache>
                <c:ptCount val="1"/>
                <c:pt idx="0">
                  <c:v>Öffentlichkeitsarbeit</c:v>
                </c:pt>
              </c:strCache>
            </c:strRef>
          </c:tx>
          <c:spPr>
            <a:solidFill>
              <a:schemeClr val="accent3"/>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Leads'!$C$5:$N$5</c:f>
              <c:numCache>
                <c:formatCode>0</c:formatCode>
                <c:ptCount val="12"/>
                <c:pt idx="0">
                  <c:v>16</c:v>
                </c:pt>
                <c:pt idx="1">
                  <c:v>20</c:v>
                </c:pt>
                <c:pt idx="2">
                  <c:v>3</c:v>
                </c:pt>
                <c:pt idx="3">
                  <c:v>37</c:v>
                </c:pt>
                <c:pt idx="4">
                  <c:v>45</c:v>
                </c:pt>
                <c:pt idx="5">
                  <c:v>26</c:v>
                </c:pt>
                <c:pt idx="6">
                  <c:v>4</c:v>
                </c:pt>
                <c:pt idx="7">
                  <c:v>1</c:v>
                </c:pt>
                <c:pt idx="8">
                  <c:v>47</c:v>
                </c:pt>
                <c:pt idx="9">
                  <c:v>22</c:v>
                </c:pt>
                <c:pt idx="10">
                  <c:v>3</c:v>
                </c:pt>
                <c:pt idx="11">
                  <c:v>17</c:v>
                </c:pt>
              </c:numCache>
            </c:numRef>
          </c:val>
          <c:extLst>
            <c:ext xmlns:c16="http://schemas.microsoft.com/office/drawing/2014/chart" uri="{C3380CC4-5D6E-409C-BE32-E72D297353CC}">
              <c16:uniqueId val="{00000001-6339-FC42-BE99-715F3B564E5F}"/>
            </c:ext>
          </c:extLst>
        </c:ser>
        <c:ser>
          <c:idx val="3"/>
          <c:order val="2"/>
          <c:tx>
            <c:strRef>
              <c:f>'Generierte Leads'!$B$6</c:f>
              <c:strCache>
                <c:ptCount val="1"/>
                <c:pt idx="0">
                  <c:v>E-Mail</c:v>
                </c:pt>
              </c:strCache>
            </c:strRef>
          </c:tx>
          <c:spPr>
            <a:solidFill>
              <a:schemeClr val="accent4"/>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Leads'!$C$6:$N$6</c:f>
              <c:numCache>
                <c:formatCode>0</c:formatCode>
                <c:ptCount val="12"/>
                <c:pt idx="0">
                  <c:v>40</c:v>
                </c:pt>
                <c:pt idx="1">
                  <c:v>45</c:v>
                </c:pt>
                <c:pt idx="2">
                  <c:v>29</c:v>
                </c:pt>
                <c:pt idx="3">
                  <c:v>18</c:v>
                </c:pt>
                <c:pt idx="4">
                  <c:v>20</c:v>
                </c:pt>
                <c:pt idx="5">
                  <c:v>5</c:v>
                </c:pt>
                <c:pt idx="6">
                  <c:v>25</c:v>
                </c:pt>
                <c:pt idx="7">
                  <c:v>49</c:v>
                </c:pt>
                <c:pt idx="8">
                  <c:v>12</c:v>
                </c:pt>
                <c:pt idx="9">
                  <c:v>39</c:v>
                </c:pt>
                <c:pt idx="10">
                  <c:v>44</c:v>
                </c:pt>
                <c:pt idx="11">
                  <c:v>40</c:v>
                </c:pt>
              </c:numCache>
            </c:numRef>
          </c:val>
          <c:extLst>
            <c:ext xmlns:c16="http://schemas.microsoft.com/office/drawing/2014/chart" uri="{C3380CC4-5D6E-409C-BE32-E72D297353CC}">
              <c16:uniqueId val="{00000002-6339-FC42-BE99-715F3B564E5F}"/>
            </c:ext>
          </c:extLst>
        </c:ser>
        <c:ser>
          <c:idx val="4"/>
          <c:order val="3"/>
          <c:tx>
            <c:strRef>
              <c:f>'Generierte Leads'!$B$7</c:f>
              <c:strCache>
                <c:ptCount val="1"/>
                <c:pt idx="0">
                  <c:v>Direkter Verkehr</c:v>
                </c:pt>
              </c:strCache>
            </c:strRef>
          </c:tx>
          <c:spPr>
            <a:solidFill>
              <a:schemeClr val="accent5"/>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Leads'!$C$7:$N$7</c:f>
              <c:numCache>
                <c:formatCode>0</c:formatCode>
                <c:ptCount val="12"/>
                <c:pt idx="0">
                  <c:v>38</c:v>
                </c:pt>
                <c:pt idx="1">
                  <c:v>32</c:v>
                </c:pt>
                <c:pt idx="2">
                  <c:v>9</c:v>
                </c:pt>
                <c:pt idx="3">
                  <c:v>3</c:v>
                </c:pt>
                <c:pt idx="4">
                  <c:v>33</c:v>
                </c:pt>
                <c:pt idx="5">
                  <c:v>33</c:v>
                </c:pt>
                <c:pt idx="6">
                  <c:v>22</c:v>
                </c:pt>
                <c:pt idx="7">
                  <c:v>15</c:v>
                </c:pt>
                <c:pt idx="8">
                  <c:v>20</c:v>
                </c:pt>
                <c:pt idx="9">
                  <c:v>49</c:v>
                </c:pt>
                <c:pt idx="10">
                  <c:v>17</c:v>
                </c:pt>
                <c:pt idx="11">
                  <c:v>24</c:v>
                </c:pt>
              </c:numCache>
            </c:numRef>
          </c:val>
          <c:extLst>
            <c:ext xmlns:c16="http://schemas.microsoft.com/office/drawing/2014/chart" uri="{C3380CC4-5D6E-409C-BE32-E72D297353CC}">
              <c16:uniqueId val="{00000003-6339-FC42-BE99-715F3B564E5F}"/>
            </c:ext>
          </c:extLst>
        </c:ser>
        <c:ser>
          <c:idx val="5"/>
          <c:order val="4"/>
          <c:tx>
            <c:strRef>
              <c:f>'Generierte Leads'!$B$8</c:f>
              <c:strCache>
                <c:ptCount val="1"/>
                <c:pt idx="0">
                  <c:v>Suche - Bezahlt</c:v>
                </c:pt>
              </c:strCache>
            </c:strRef>
          </c:tx>
          <c:spPr>
            <a:solidFill>
              <a:schemeClr val="accent6"/>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Leads'!$C$8:$N$8</c:f>
              <c:numCache>
                <c:formatCode>0</c:formatCode>
                <c:ptCount val="12"/>
                <c:pt idx="0">
                  <c:v>1</c:v>
                </c:pt>
                <c:pt idx="1">
                  <c:v>16</c:v>
                </c:pt>
                <c:pt idx="2">
                  <c:v>50</c:v>
                </c:pt>
                <c:pt idx="3">
                  <c:v>41</c:v>
                </c:pt>
                <c:pt idx="4">
                  <c:v>37</c:v>
                </c:pt>
                <c:pt idx="5">
                  <c:v>40</c:v>
                </c:pt>
                <c:pt idx="6">
                  <c:v>20</c:v>
                </c:pt>
                <c:pt idx="7">
                  <c:v>46</c:v>
                </c:pt>
                <c:pt idx="8">
                  <c:v>13</c:v>
                </c:pt>
                <c:pt idx="9">
                  <c:v>11</c:v>
                </c:pt>
                <c:pt idx="10">
                  <c:v>39</c:v>
                </c:pt>
                <c:pt idx="11">
                  <c:v>16</c:v>
                </c:pt>
              </c:numCache>
            </c:numRef>
          </c:val>
          <c:extLst>
            <c:ext xmlns:c16="http://schemas.microsoft.com/office/drawing/2014/chart" uri="{C3380CC4-5D6E-409C-BE32-E72D297353CC}">
              <c16:uniqueId val="{00000004-6339-FC42-BE99-715F3B564E5F}"/>
            </c:ext>
          </c:extLst>
        </c:ser>
        <c:ser>
          <c:idx val="6"/>
          <c:order val="5"/>
          <c:tx>
            <c:strRef>
              <c:f>'Generierte Leads'!$B$10</c:f>
              <c:strCache>
                <c:ptCount val="1"/>
                <c:pt idx="0">
                  <c:v>Weitere Online-Kampagnen</c:v>
                </c:pt>
              </c:strCache>
            </c:strRef>
          </c:tx>
          <c:spPr>
            <a:solidFill>
              <a:schemeClr val="accent2">
                <a:lumMod val="60000"/>
              </a:schemeClr>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Leads'!$C$10:$N$10</c:f>
              <c:numCache>
                <c:formatCode>0</c:formatCode>
                <c:ptCount val="12"/>
                <c:pt idx="0">
                  <c:v>5</c:v>
                </c:pt>
                <c:pt idx="1">
                  <c:v>40</c:v>
                </c:pt>
                <c:pt idx="2">
                  <c:v>6</c:v>
                </c:pt>
                <c:pt idx="3">
                  <c:v>40</c:v>
                </c:pt>
                <c:pt idx="4">
                  <c:v>35</c:v>
                </c:pt>
                <c:pt idx="5">
                  <c:v>27</c:v>
                </c:pt>
                <c:pt idx="6">
                  <c:v>10</c:v>
                </c:pt>
                <c:pt idx="7">
                  <c:v>33</c:v>
                </c:pt>
                <c:pt idx="8">
                  <c:v>7</c:v>
                </c:pt>
                <c:pt idx="9">
                  <c:v>22</c:v>
                </c:pt>
                <c:pt idx="10">
                  <c:v>46</c:v>
                </c:pt>
                <c:pt idx="11">
                  <c:v>23</c:v>
                </c:pt>
              </c:numCache>
            </c:numRef>
          </c:val>
          <c:extLst>
            <c:ext xmlns:c16="http://schemas.microsoft.com/office/drawing/2014/chart" uri="{C3380CC4-5D6E-409C-BE32-E72D297353CC}">
              <c16:uniqueId val="{00000005-6339-FC42-BE99-715F3B564E5F}"/>
            </c:ext>
          </c:extLst>
        </c:ser>
        <c:ser>
          <c:idx val="7"/>
          <c:order val="6"/>
          <c:tx>
            <c:strRef>
              <c:f>'Generierte Leads'!$B$11</c:f>
              <c:strCache>
                <c:ptCount val="1"/>
                <c:pt idx="0">
                  <c:v>Verweise</c:v>
                </c:pt>
              </c:strCache>
            </c:strRef>
          </c:tx>
          <c:spPr>
            <a:solidFill>
              <a:schemeClr val="accent3">
                <a:lumMod val="60000"/>
              </a:schemeClr>
            </a:solidFill>
            <a:ln>
              <a:noFill/>
              <a:prstDash val="solid"/>
            </a:ln>
          </c:spPr>
          <c:invertIfNegative val="0"/>
          <c:cat>
            <c:strRef>
              <c:f>'Generierte Leads'!$C$2:$N$2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Leads'!$C$11:$N$11</c:f>
              <c:numCache>
                <c:formatCode>0</c:formatCode>
                <c:ptCount val="12"/>
                <c:pt idx="0">
                  <c:v>19</c:v>
                </c:pt>
                <c:pt idx="1">
                  <c:v>28</c:v>
                </c:pt>
                <c:pt idx="2">
                  <c:v>23</c:v>
                </c:pt>
                <c:pt idx="3">
                  <c:v>48</c:v>
                </c:pt>
                <c:pt idx="4">
                  <c:v>6</c:v>
                </c:pt>
                <c:pt idx="5">
                  <c:v>40</c:v>
                </c:pt>
                <c:pt idx="6">
                  <c:v>21</c:v>
                </c:pt>
                <c:pt idx="7">
                  <c:v>38</c:v>
                </c:pt>
                <c:pt idx="8">
                  <c:v>40</c:v>
                </c:pt>
                <c:pt idx="9">
                  <c:v>20</c:v>
                </c:pt>
                <c:pt idx="10">
                  <c:v>32</c:v>
                </c:pt>
                <c:pt idx="11">
                  <c:v>8</c:v>
                </c:pt>
              </c:numCache>
            </c:numRef>
          </c:val>
          <c:extLst>
            <c:ext xmlns:c16="http://schemas.microsoft.com/office/drawing/2014/chart" uri="{C3380CC4-5D6E-409C-BE32-E72D297353CC}">
              <c16:uniqueId val="{00000006-6339-FC42-BE99-715F3B564E5F}"/>
            </c:ext>
          </c:extLst>
        </c:ser>
        <c:dLbls>
          <c:showLegendKey val="0"/>
          <c:showVal val="0"/>
          <c:showCatName val="0"/>
          <c:showSerName val="0"/>
          <c:showPercent val="0"/>
          <c:showBubbleSize val="0"/>
        </c:dLbls>
        <c:gapWidth val="150"/>
        <c:overlap val="100"/>
        <c:axId val="73335008"/>
        <c:axId val="73335568"/>
      </c:barChart>
      <c:catAx>
        <c:axId val="7333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335568"/>
        <c:crosses val="autoZero"/>
        <c:auto val="1"/>
        <c:lblAlgn val="ctr"/>
        <c:lblOffset val="100"/>
        <c:noMultiLvlLbl val="0"/>
      </c:catAx>
      <c:valAx>
        <c:axId val="73335568"/>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335008"/>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12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MARKETING GENERIERTE LEADS</a:t>
            </a:r>
          </a:p>
        </c:rich>
      </c:tx>
      <c:overlay val="0"/>
      <c:spPr>
        <a:noFill/>
        <a:ln>
          <a:noFill/>
          <a:prstDash val="solid"/>
        </a:ln>
      </c:spPr>
    </c:title>
    <c:autoTitleDeleted val="0"/>
    <c:plotArea>
      <c:layout/>
      <c:barChart>
        <c:barDir val="col"/>
        <c:grouping val="clustered"/>
        <c:varyColors val="1"/>
        <c:ser>
          <c:idx val="0"/>
          <c:order val="0"/>
          <c:spPr>
            <a:solidFill>
              <a:srgbClr val="00B0F0"/>
            </a:solidFill>
            <a:ln>
              <a:prstDash val="solid"/>
            </a:ln>
          </c:spPr>
          <c:invertIfNegative val="0"/>
          <c:dPt>
            <c:idx val="0"/>
            <c:invertIfNegative val="0"/>
            <c:bubble3D val="0"/>
            <c:spPr>
              <a:solidFill>
                <a:srgbClr val="00B0F0"/>
              </a:solidFill>
              <a:ln>
                <a:noFill/>
                <a:prstDash val="solid"/>
              </a:ln>
            </c:spPr>
            <c:extLst>
              <c:ext xmlns:c16="http://schemas.microsoft.com/office/drawing/2014/chart" uri="{C3380CC4-5D6E-409C-BE32-E72D297353CC}">
                <c16:uniqueId val="{00000001-0AB7-7642-86DC-C77E83E2562F}"/>
              </c:ext>
            </c:extLst>
          </c:dPt>
          <c:dPt>
            <c:idx val="1"/>
            <c:invertIfNegative val="0"/>
            <c:bubble3D val="0"/>
            <c:spPr>
              <a:solidFill>
                <a:srgbClr val="00B0F0"/>
              </a:solidFill>
              <a:ln>
                <a:noFill/>
                <a:prstDash val="solid"/>
              </a:ln>
            </c:spPr>
            <c:extLst>
              <c:ext xmlns:c16="http://schemas.microsoft.com/office/drawing/2014/chart" uri="{C3380CC4-5D6E-409C-BE32-E72D297353CC}">
                <c16:uniqueId val="{00000003-0AB7-7642-86DC-C77E83E2562F}"/>
              </c:ext>
            </c:extLst>
          </c:dPt>
          <c:dPt>
            <c:idx val="2"/>
            <c:invertIfNegative val="0"/>
            <c:bubble3D val="0"/>
            <c:spPr>
              <a:solidFill>
                <a:srgbClr val="00B0F0"/>
              </a:solidFill>
              <a:ln>
                <a:noFill/>
                <a:prstDash val="solid"/>
              </a:ln>
            </c:spPr>
            <c:extLst>
              <c:ext xmlns:c16="http://schemas.microsoft.com/office/drawing/2014/chart" uri="{C3380CC4-5D6E-409C-BE32-E72D297353CC}">
                <c16:uniqueId val="{00000005-0AB7-7642-86DC-C77E83E2562F}"/>
              </c:ext>
            </c:extLst>
          </c:dPt>
          <c:dPt>
            <c:idx val="3"/>
            <c:invertIfNegative val="0"/>
            <c:bubble3D val="0"/>
            <c:spPr>
              <a:solidFill>
                <a:srgbClr val="00B0F0"/>
              </a:solidFill>
              <a:ln>
                <a:noFill/>
                <a:prstDash val="solid"/>
              </a:ln>
            </c:spPr>
            <c:extLst>
              <c:ext xmlns:c16="http://schemas.microsoft.com/office/drawing/2014/chart" uri="{C3380CC4-5D6E-409C-BE32-E72D297353CC}">
                <c16:uniqueId val="{00000007-0AB7-7642-86DC-C77E83E2562F}"/>
              </c:ext>
            </c:extLst>
          </c:dPt>
          <c:dPt>
            <c:idx val="4"/>
            <c:invertIfNegative val="0"/>
            <c:bubble3D val="0"/>
            <c:spPr>
              <a:solidFill>
                <a:srgbClr val="00B0F0"/>
              </a:solidFill>
              <a:ln>
                <a:noFill/>
                <a:prstDash val="solid"/>
              </a:ln>
            </c:spPr>
            <c:extLst>
              <c:ext xmlns:c16="http://schemas.microsoft.com/office/drawing/2014/chart" uri="{C3380CC4-5D6E-409C-BE32-E72D297353CC}">
                <c16:uniqueId val="{00000009-0AB7-7642-86DC-C77E83E2562F}"/>
              </c:ext>
            </c:extLst>
          </c:dPt>
          <c:dPt>
            <c:idx val="5"/>
            <c:invertIfNegative val="0"/>
            <c:bubble3D val="0"/>
            <c:spPr>
              <a:solidFill>
                <a:srgbClr val="00B0F0"/>
              </a:solidFill>
              <a:ln>
                <a:noFill/>
                <a:prstDash val="solid"/>
              </a:ln>
            </c:spPr>
            <c:extLst>
              <c:ext xmlns:c16="http://schemas.microsoft.com/office/drawing/2014/chart" uri="{C3380CC4-5D6E-409C-BE32-E72D297353CC}">
                <c16:uniqueId val="{0000000B-0AB7-7642-86DC-C77E83E2562F}"/>
              </c:ext>
            </c:extLst>
          </c:dPt>
          <c:dPt>
            <c:idx val="6"/>
            <c:invertIfNegative val="0"/>
            <c:bubble3D val="0"/>
            <c:spPr>
              <a:solidFill>
                <a:srgbClr val="00B0F0"/>
              </a:solidFill>
              <a:ln>
                <a:noFill/>
                <a:prstDash val="solid"/>
              </a:ln>
            </c:spPr>
            <c:extLst>
              <c:ext xmlns:c16="http://schemas.microsoft.com/office/drawing/2014/chart" uri="{C3380CC4-5D6E-409C-BE32-E72D297353CC}">
                <c16:uniqueId val="{0000000D-0AB7-7642-86DC-C77E83E2562F}"/>
              </c:ext>
            </c:extLst>
          </c:dPt>
          <c:dPt>
            <c:idx val="7"/>
            <c:invertIfNegative val="0"/>
            <c:bubble3D val="0"/>
            <c:spPr>
              <a:solidFill>
                <a:srgbClr val="00B0F0"/>
              </a:solidFill>
              <a:ln>
                <a:noFill/>
                <a:prstDash val="solid"/>
              </a:ln>
            </c:spPr>
            <c:extLst>
              <c:ext xmlns:c16="http://schemas.microsoft.com/office/drawing/2014/chart" uri="{C3380CC4-5D6E-409C-BE32-E72D297353CC}">
                <c16:uniqueId val="{0000000F-0AB7-7642-86DC-C77E83E2562F}"/>
              </c:ext>
            </c:extLst>
          </c:dPt>
          <c:dPt>
            <c:idx val="8"/>
            <c:invertIfNegative val="0"/>
            <c:bubble3D val="0"/>
            <c:spPr>
              <a:solidFill>
                <a:srgbClr val="00B0F0"/>
              </a:solidFill>
              <a:ln>
                <a:noFill/>
                <a:prstDash val="solid"/>
              </a:ln>
            </c:spPr>
            <c:extLst>
              <c:ext xmlns:c16="http://schemas.microsoft.com/office/drawing/2014/chart" uri="{C3380CC4-5D6E-409C-BE32-E72D297353CC}">
                <c16:uniqueId val="{00000011-0AB7-7642-86DC-C77E83E2562F}"/>
              </c:ext>
            </c:extLst>
          </c:dPt>
          <c:dPt>
            <c:idx val="9"/>
            <c:invertIfNegative val="0"/>
            <c:bubble3D val="0"/>
            <c:spPr>
              <a:solidFill>
                <a:srgbClr val="00B0F0"/>
              </a:solidFill>
              <a:ln>
                <a:noFill/>
                <a:prstDash val="solid"/>
              </a:ln>
            </c:spPr>
            <c:extLst>
              <c:ext xmlns:c16="http://schemas.microsoft.com/office/drawing/2014/chart" uri="{C3380CC4-5D6E-409C-BE32-E72D297353CC}">
                <c16:uniqueId val="{00000013-0AB7-7642-86DC-C77E83E2562F}"/>
              </c:ext>
            </c:extLst>
          </c:dPt>
          <c:dPt>
            <c:idx val="10"/>
            <c:invertIfNegative val="0"/>
            <c:bubble3D val="0"/>
            <c:spPr>
              <a:solidFill>
                <a:srgbClr val="00B0F0"/>
              </a:solidFill>
              <a:ln>
                <a:noFill/>
                <a:prstDash val="solid"/>
              </a:ln>
            </c:spPr>
            <c:extLst>
              <c:ext xmlns:c16="http://schemas.microsoft.com/office/drawing/2014/chart" uri="{C3380CC4-5D6E-409C-BE32-E72D297353CC}">
                <c16:uniqueId val="{00000015-0AB7-7642-86DC-C77E83E2562F}"/>
              </c:ext>
            </c:extLst>
          </c:dPt>
          <c:dPt>
            <c:idx val="11"/>
            <c:invertIfNegative val="0"/>
            <c:bubble3D val="0"/>
            <c:spPr>
              <a:solidFill>
                <a:srgbClr val="00B0F0"/>
              </a:solidFill>
              <a:ln>
                <a:noFill/>
                <a:prstDash val="solid"/>
              </a:ln>
            </c:spPr>
            <c:extLst>
              <c:ext xmlns:c16="http://schemas.microsoft.com/office/drawing/2014/chart" uri="{C3380CC4-5D6E-409C-BE32-E72D297353CC}">
                <c16:uniqueId val="{00000017-0AB7-7642-86DC-C77E83E2562F}"/>
              </c:ext>
            </c:extLst>
          </c:dPt>
          <c:cat>
            <c:strRef>
              <c:f>'Generierte Leads'!$C$21:$N$21</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Leads'!$C$25:$N$25</c:f>
              <c:numCache>
                <c:formatCode>0</c:formatCode>
                <c:ptCount val="12"/>
                <c:pt idx="0">
                  <c:v>242</c:v>
                </c:pt>
                <c:pt idx="1">
                  <c:v>401</c:v>
                </c:pt>
                <c:pt idx="2">
                  <c:v>416</c:v>
                </c:pt>
                <c:pt idx="3">
                  <c:v>400</c:v>
                </c:pt>
                <c:pt idx="4">
                  <c:v>366</c:v>
                </c:pt>
                <c:pt idx="5">
                  <c:v>349</c:v>
                </c:pt>
                <c:pt idx="6">
                  <c:v>286</c:v>
                </c:pt>
                <c:pt idx="7">
                  <c:v>407</c:v>
                </c:pt>
                <c:pt idx="8">
                  <c:v>328</c:v>
                </c:pt>
                <c:pt idx="9">
                  <c:v>346</c:v>
                </c:pt>
                <c:pt idx="10">
                  <c:v>382</c:v>
                </c:pt>
                <c:pt idx="11">
                  <c:v>299</c:v>
                </c:pt>
              </c:numCache>
            </c:numRef>
          </c:val>
          <c:extLst>
            <c:ext xmlns:c16="http://schemas.microsoft.com/office/drawing/2014/chart" uri="{C3380CC4-5D6E-409C-BE32-E72D297353CC}">
              <c16:uniqueId val="{00000018-0AB7-7642-86DC-C77E83E2562F}"/>
            </c:ext>
          </c:extLst>
        </c:ser>
        <c:dLbls>
          <c:showLegendKey val="0"/>
          <c:showVal val="0"/>
          <c:showCatName val="0"/>
          <c:showSerName val="0"/>
          <c:showPercent val="0"/>
          <c:showBubbleSize val="0"/>
        </c:dLbls>
        <c:gapWidth val="100"/>
        <c:axId val="127806832"/>
        <c:axId val="127807392"/>
      </c:barChart>
      <c:catAx>
        <c:axId val="12780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7807392"/>
        <c:crosses val="autoZero"/>
        <c:auto val="1"/>
        <c:lblAlgn val="ctr"/>
        <c:lblOffset val="100"/>
        <c:noMultiLvlLbl val="0"/>
      </c:catAx>
      <c:valAx>
        <c:axId val="127807392"/>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780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GENERIERTE WEBBESUCHE NACH ART DER ONLINE-MARKETING-KAMPAGNE </a:t>
            </a:r>
            <a:endParaRPr lang="en-US" sz="1600" b="1">
              <a:solidFill>
                <a:schemeClr val="accent5"/>
              </a:solidFill>
            </a:endParaRPr>
          </a:p>
        </c:rich>
      </c:tx>
      <c:overlay val="0"/>
      <c:spPr>
        <a:noFill/>
        <a:ln>
          <a:noFill/>
          <a:prstDash val="solid"/>
        </a:ln>
      </c:spPr>
    </c:title>
    <c:autoTitleDeleted val="0"/>
    <c:plotArea>
      <c:layout/>
      <c:barChart>
        <c:barDir val="col"/>
        <c:grouping val="stacked"/>
        <c:varyColors val="0"/>
        <c:ser>
          <c:idx val="1"/>
          <c:order val="0"/>
          <c:tx>
            <c:strRef>
              <c:f>'Generierte Web-Besuche'!$B$4</c:f>
              <c:strCache>
                <c:ptCount val="1"/>
                <c:pt idx="0">
                  <c:v>Soziale Medien</c:v>
                </c:pt>
              </c:strCache>
            </c:strRef>
          </c:tx>
          <c:spPr>
            <a:solidFill>
              <a:schemeClr val="accent2"/>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Web-Besuche'!$C$4:$N$4</c:f>
              <c:numCache>
                <c:formatCode>0</c:formatCode>
                <c:ptCount val="12"/>
                <c:pt idx="0">
                  <c:v>149</c:v>
                </c:pt>
                <c:pt idx="1">
                  <c:v>193</c:v>
                </c:pt>
                <c:pt idx="2">
                  <c:v>56</c:v>
                </c:pt>
                <c:pt idx="3">
                  <c:v>196</c:v>
                </c:pt>
                <c:pt idx="4">
                  <c:v>106</c:v>
                </c:pt>
                <c:pt idx="5">
                  <c:v>152</c:v>
                </c:pt>
                <c:pt idx="6">
                  <c:v>147</c:v>
                </c:pt>
                <c:pt idx="7">
                  <c:v>168</c:v>
                </c:pt>
                <c:pt idx="8">
                  <c:v>119</c:v>
                </c:pt>
                <c:pt idx="9">
                  <c:v>154</c:v>
                </c:pt>
                <c:pt idx="10">
                  <c:v>180</c:v>
                </c:pt>
                <c:pt idx="11">
                  <c:v>268</c:v>
                </c:pt>
              </c:numCache>
            </c:numRef>
          </c:val>
          <c:extLst>
            <c:ext xmlns:c16="http://schemas.microsoft.com/office/drawing/2014/chart" uri="{C3380CC4-5D6E-409C-BE32-E72D297353CC}">
              <c16:uniqueId val="{00000000-9E4F-5E4A-B071-DC4A2B9C10EA}"/>
            </c:ext>
          </c:extLst>
        </c:ser>
        <c:ser>
          <c:idx val="2"/>
          <c:order val="1"/>
          <c:tx>
            <c:strRef>
              <c:f>'Generierte Web-Besuche'!$B$5</c:f>
              <c:strCache>
                <c:ptCount val="1"/>
                <c:pt idx="0">
                  <c:v>Öffentlichkeitsarbeit</c:v>
                </c:pt>
              </c:strCache>
            </c:strRef>
          </c:tx>
          <c:spPr>
            <a:solidFill>
              <a:schemeClr val="accent3"/>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Web-Besuche'!$C$5:$N$5</c:f>
              <c:numCache>
                <c:formatCode>0</c:formatCode>
                <c:ptCount val="12"/>
                <c:pt idx="0">
                  <c:v>247</c:v>
                </c:pt>
                <c:pt idx="1">
                  <c:v>64</c:v>
                </c:pt>
                <c:pt idx="2">
                  <c:v>127</c:v>
                </c:pt>
                <c:pt idx="3">
                  <c:v>211</c:v>
                </c:pt>
                <c:pt idx="4">
                  <c:v>286</c:v>
                </c:pt>
                <c:pt idx="5">
                  <c:v>87</c:v>
                </c:pt>
                <c:pt idx="6">
                  <c:v>250</c:v>
                </c:pt>
                <c:pt idx="7">
                  <c:v>93</c:v>
                </c:pt>
                <c:pt idx="8">
                  <c:v>268</c:v>
                </c:pt>
                <c:pt idx="9">
                  <c:v>87</c:v>
                </c:pt>
                <c:pt idx="10">
                  <c:v>283</c:v>
                </c:pt>
                <c:pt idx="11">
                  <c:v>246</c:v>
                </c:pt>
              </c:numCache>
            </c:numRef>
          </c:val>
          <c:extLst>
            <c:ext xmlns:c16="http://schemas.microsoft.com/office/drawing/2014/chart" uri="{C3380CC4-5D6E-409C-BE32-E72D297353CC}">
              <c16:uniqueId val="{00000001-9E4F-5E4A-B071-DC4A2B9C10EA}"/>
            </c:ext>
          </c:extLst>
        </c:ser>
        <c:ser>
          <c:idx val="3"/>
          <c:order val="2"/>
          <c:tx>
            <c:strRef>
              <c:f>'Generierte Web-Besuche'!$B$6</c:f>
              <c:strCache>
                <c:ptCount val="1"/>
                <c:pt idx="0">
                  <c:v>E-Mail</c:v>
                </c:pt>
              </c:strCache>
            </c:strRef>
          </c:tx>
          <c:spPr>
            <a:solidFill>
              <a:schemeClr val="accent4"/>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Web-Besuche'!$C$6:$N$6</c:f>
              <c:numCache>
                <c:formatCode>0</c:formatCode>
                <c:ptCount val="12"/>
                <c:pt idx="0">
                  <c:v>134</c:v>
                </c:pt>
                <c:pt idx="1">
                  <c:v>57</c:v>
                </c:pt>
                <c:pt idx="2">
                  <c:v>139</c:v>
                </c:pt>
                <c:pt idx="3">
                  <c:v>86</c:v>
                </c:pt>
                <c:pt idx="4">
                  <c:v>66</c:v>
                </c:pt>
                <c:pt idx="5">
                  <c:v>276</c:v>
                </c:pt>
                <c:pt idx="6">
                  <c:v>275</c:v>
                </c:pt>
                <c:pt idx="7">
                  <c:v>262</c:v>
                </c:pt>
                <c:pt idx="8">
                  <c:v>181</c:v>
                </c:pt>
                <c:pt idx="9">
                  <c:v>144</c:v>
                </c:pt>
                <c:pt idx="10">
                  <c:v>203</c:v>
                </c:pt>
                <c:pt idx="11">
                  <c:v>125</c:v>
                </c:pt>
              </c:numCache>
            </c:numRef>
          </c:val>
          <c:extLst>
            <c:ext xmlns:c16="http://schemas.microsoft.com/office/drawing/2014/chart" uri="{C3380CC4-5D6E-409C-BE32-E72D297353CC}">
              <c16:uniqueId val="{00000002-9E4F-5E4A-B071-DC4A2B9C10EA}"/>
            </c:ext>
          </c:extLst>
        </c:ser>
        <c:ser>
          <c:idx val="4"/>
          <c:order val="3"/>
          <c:tx>
            <c:strRef>
              <c:f>'Generierte Web-Besuche'!$B$7</c:f>
              <c:strCache>
                <c:ptCount val="1"/>
                <c:pt idx="0">
                  <c:v>Direkter Verkehr</c:v>
                </c:pt>
              </c:strCache>
            </c:strRef>
          </c:tx>
          <c:spPr>
            <a:solidFill>
              <a:schemeClr val="accent5"/>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Web-Besuche'!$C$7:$N$7</c:f>
              <c:numCache>
                <c:formatCode>0</c:formatCode>
                <c:ptCount val="12"/>
                <c:pt idx="0">
                  <c:v>153</c:v>
                </c:pt>
                <c:pt idx="1">
                  <c:v>139</c:v>
                </c:pt>
                <c:pt idx="2">
                  <c:v>81</c:v>
                </c:pt>
                <c:pt idx="3">
                  <c:v>90</c:v>
                </c:pt>
                <c:pt idx="4">
                  <c:v>283</c:v>
                </c:pt>
                <c:pt idx="5">
                  <c:v>76</c:v>
                </c:pt>
                <c:pt idx="6">
                  <c:v>239</c:v>
                </c:pt>
                <c:pt idx="7">
                  <c:v>157</c:v>
                </c:pt>
                <c:pt idx="8">
                  <c:v>116</c:v>
                </c:pt>
                <c:pt idx="9">
                  <c:v>253</c:v>
                </c:pt>
                <c:pt idx="10">
                  <c:v>172</c:v>
                </c:pt>
                <c:pt idx="11">
                  <c:v>294</c:v>
                </c:pt>
              </c:numCache>
            </c:numRef>
          </c:val>
          <c:extLst>
            <c:ext xmlns:c16="http://schemas.microsoft.com/office/drawing/2014/chart" uri="{C3380CC4-5D6E-409C-BE32-E72D297353CC}">
              <c16:uniqueId val="{00000003-9E4F-5E4A-B071-DC4A2B9C10EA}"/>
            </c:ext>
          </c:extLst>
        </c:ser>
        <c:ser>
          <c:idx val="5"/>
          <c:order val="4"/>
          <c:tx>
            <c:strRef>
              <c:f>'Generierte Web-Besuche'!$B$8</c:f>
              <c:strCache>
                <c:ptCount val="1"/>
                <c:pt idx="0">
                  <c:v>Suche - Bezahlt</c:v>
                </c:pt>
              </c:strCache>
            </c:strRef>
          </c:tx>
          <c:spPr>
            <a:solidFill>
              <a:schemeClr val="accent6"/>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Web-Besuche'!$C$8:$N$8</c:f>
              <c:numCache>
                <c:formatCode>0</c:formatCode>
                <c:ptCount val="12"/>
                <c:pt idx="0">
                  <c:v>225</c:v>
                </c:pt>
                <c:pt idx="1">
                  <c:v>131</c:v>
                </c:pt>
                <c:pt idx="2">
                  <c:v>289</c:v>
                </c:pt>
                <c:pt idx="3">
                  <c:v>213</c:v>
                </c:pt>
                <c:pt idx="4">
                  <c:v>71</c:v>
                </c:pt>
                <c:pt idx="5">
                  <c:v>104</c:v>
                </c:pt>
                <c:pt idx="6">
                  <c:v>55</c:v>
                </c:pt>
                <c:pt idx="7">
                  <c:v>187</c:v>
                </c:pt>
                <c:pt idx="8">
                  <c:v>197</c:v>
                </c:pt>
                <c:pt idx="9">
                  <c:v>200</c:v>
                </c:pt>
                <c:pt idx="10">
                  <c:v>208</c:v>
                </c:pt>
                <c:pt idx="11">
                  <c:v>333</c:v>
                </c:pt>
              </c:numCache>
            </c:numRef>
          </c:val>
          <c:extLst>
            <c:ext xmlns:c16="http://schemas.microsoft.com/office/drawing/2014/chart" uri="{C3380CC4-5D6E-409C-BE32-E72D297353CC}">
              <c16:uniqueId val="{00000004-9E4F-5E4A-B071-DC4A2B9C10EA}"/>
            </c:ext>
          </c:extLst>
        </c:ser>
        <c:ser>
          <c:idx val="6"/>
          <c:order val="5"/>
          <c:tx>
            <c:strRef>
              <c:f>'Generierte Web-Besuche'!$B$9</c:f>
              <c:strCache>
                <c:ptCount val="1"/>
                <c:pt idx="0">
                  <c:v>Suche - Bio</c:v>
                </c:pt>
              </c:strCache>
            </c:strRef>
          </c:tx>
          <c:spPr>
            <a:solidFill>
              <a:schemeClr val="accent1">
                <a:lumMod val="60000"/>
              </a:schemeClr>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Web-Besuche'!$C$9:$N$9</c:f>
              <c:numCache>
                <c:formatCode>0</c:formatCode>
                <c:ptCount val="12"/>
                <c:pt idx="0">
                  <c:v>114</c:v>
                </c:pt>
                <c:pt idx="1">
                  <c:v>78</c:v>
                </c:pt>
                <c:pt idx="2">
                  <c:v>128</c:v>
                </c:pt>
                <c:pt idx="3">
                  <c:v>93</c:v>
                </c:pt>
                <c:pt idx="4">
                  <c:v>157</c:v>
                </c:pt>
                <c:pt idx="5">
                  <c:v>231</c:v>
                </c:pt>
                <c:pt idx="6">
                  <c:v>261</c:v>
                </c:pt>
                <c:pt idx="7">
                  <c:v>136</c:v>
                </c:pt>
                <c:pt idx="8">
                  <c:v>112</c:v>
                </c:pt>
                <c:pt idx="9">
                  <c:v>224</c:v>
                </c:pt>
                <c:pt idx="10">
                  <c:v>283</c:v>
                </c:pt>
                <c:pt idx="11">
                  <c:v>296</c:v>
                </c:pt>
              </c:numCache>
            </c:numRef>
          </c:val>
          <c:extLst>
            <c:ext xmlns:c16="http://schemas.microsoft.com/office/drawing/2014/chart" uri="{C3380CC4-5D6E-409C-BE32-E72D297353CC}">
              <c16:uniqueId val="{00000005-9E4F-5E4A-B071-DC4A2B9C10EA}"/>
            </c:ext>
          </c:extLst>
        </c:ser>
        <c:ser>
          <c:idx val="7"/>
          <c:order val="6"/>
          <c:tx>
            <c:strRef>
              <c:f>'Generierte Web-Besuche'!$B$10</c:f>
              <c:strCache>
                <c:ptCount val="1"/>
                <c:pt idx="0">
                  <c:v>Weitere Online-Kampagnen</c:v>
                </c:pt>
              </c:strCache>
            </c:strRef>
          </c:tx>
          <c:spPr>
            <a:solidFill>
              <a:schemeClr val="accent2">
                <a:lumMod val="60000"/>
              </a:schemeClr>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Web-Besuche'!$C$10:$N$10</c:f>
              <c:numCache>
                <c:formatCode>0</c:formatCode>
                <c:ptCount val="12"/>
                <c:pt idx="0">
                  <c:v>176</c:v>
                </c:pt>
                <c:pt idx="1">
                  <c:v>243</c:v>
                </c:pt>
                <c:pt idx="2">
                  <c:v>202</c:v>
                </c:pt>
                <c:pt idx="3">
                  <c:v>223</c:v>
                </c:pt>
                <c:pt idx="4">
                  <c:v>73</c:v>
                </c:pt>
                <c:pt idx="5">
                  <c:v>67</c:v>
                </c:pt>
                <c:pt idx="6">
                  <c:v>165</c:v>
                </c:pt>
                <c:pt idx="7">
                  <c:v>284</c:v>
                </c:pt>
                <c:pt idx="8">
                  <c:v>131</c:v>
                </c:pt>
                <c:pt idx="9">
                  <c:v>215</c:v>
                </c:pt>
                <c:pt idx="10">
                  <c:v>60</c:v>
                </c:pt>
                <c:pt idx="11">
                  <c:v>280</c:v>
                </c:pt>
              </c:numCache>
            </c:numRef>
          </c:val>
          <c:extLst>
            <c:ext xmlns:c16="http://schemas.microsoft.com/office/drawing/2014/chart" uri="{C3380CC4-5D6E-409C-BE32-E72D297353CC}">
              <c16:uniqueId val="{00000006-9E4F-5E4A-B071-DC4A2B9C10EA}"/>
            </c:ext>
          </c:extLst>
        </c:ser>
        <c:ser>
          <c:idx val="8"/>
          <c:order val="7"/>
          <c:tx>
            <c:strRef>
              <c:f>'Generierte Web-Besuche'!$B$11</c:f>
              <c:strCache>
                <c:ptCount val="1"/>
                <c:pt idx="0">
                  <c:v>Verweise</c:v>
                </c:pt>
              </c:strCache>
            </c:strRef>
          </c:tx>
          <c:spPr>
            <a:solidFill>
              <a:schemeClr val="accent3">
                <a:lumMod val="60000"/>
              </a:schemeClr>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Web-Besuche'!$C$11:$N$11</c:f>
              <c:numCache>
                <c:formatCode>0</c:formatCode>
                <c:ptCount val="12"/>
                <c:pt idx="0">
                  <c:v>234</c:v>
                </c:pt>
                <c:pt idx="1">
                  <c:v>122</c:v>
                </c:pt>
                <c:pt idx="2">
                  <c:v>141</c:v>
                </c:pt>
                <c:pt idx="3">
                  <c:v>263</c:v>
                </c:pt>
                <c:pt idx="4">
                  <c:v>197</c:v>
                </c:pt>
                <c:pt idx="5">
                  <c:v>139</c:v>
                </c:pt>
                <c:pt idx="6">
                  <c:v>201</c:v>
                </c:pt>
                <c:pt idx="7">
                  <c:v>236</c:v>
                </c:pt>
                <c:pt idx="8">
                  <c:v>122</c:v>
                </c:pt>
                <c:pt idx="9">
                  <c:v>260</c:v>
                </c:pt>
                <c:pt idx="10">
                  <c:v>224</c:v>
                </c:pt>
                <c:pt idx="11">
                  <c:v>200</c:v>
                </c:pt>
              </c:numCache>
            </c:numRef>
          </c:val>
          <c:extLst>
            <c:ext xmlns:c16="http://schemas.microsoft.com/office/drawing/2014/chart" uri="{C3380CC4-5D6E-409C-BE32-E72D297353CC}">
              <c16:uniqueId val="{00000007-9E4F-5E4A-B071-DC4A2B9C10EA}"/>
            </c:ext>
          </c:extLst>
        </c:ser>
        <c:ser>
          <c:idx val="9"/>
          <c:order val="8"/>
          <c:tx>
            <c:strRef>
              <c:f>'Generierte Web-Besuche'!$B$12</c:f>
              <c:strCache>
                <c:ptCount val="1"/>
              </c:strCache>
            </c:strRef>
          </c:tx>
          <c:spPr>
            <a:solidFill>
              <a:schemeClr val="accent4">
                <a:lumMod val="60000"/>
              </a:schemeClr>
            </a:solidFill>
            <a:ln>
              <a:noFill/>
              <a:prstDash val="solid"/>
            </a:ln>
          </c:spPr>
          <c:invertIfNegative val="0"/>
          <c:cat>
            <c:strRef>
              <c:f>'Generierte Web-Besuche'!$C$2:$N$2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9E4F-5E4A-B071-DC4A2B9C10EA}"/>
            </c:ext>
          </c:extLst>
        </c:ser>
        <c:dLbls>
          <c:showLegendKey val="0"/>
          <c:showVal val="0"/>
          <c:showCatName val="0"/>
          <c:showSerName val="0"/>
          <c:showPercent val="0"/>
          <c:showBubbleSize val="0"/>
        </c:dLbls>
        <c:gapWidth val="150"/>
        <c:overlap val="100"/>
        <c:axId val="59669184"/>
        <c:axId val="59669744"/>
      </c:barChart>
      <c:catAx>
        <c:axId val="5966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59669744"/>
        <c:crosses val="autoZero"/>
        <c:auto val="1"/>
        <c:lblAlgn val="ctr"/>
        <c:lblOffset val="100"/>
        <c:noMultiLvlLbl val="0"/>
      </c:catAx>
      <c:valAx>
        <c:axId val="5966974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59669184"/>
        <c:crosses val="autoZero"/>
        <c:crossBetween val="between"/>
        <c:majorUnit val="250"/>
      </c:valAx>
    </c:plotArea>
    <c:legend>
      <c:legendPos val="b"/>
      <c:overlay val="0"/>
      <c:spPr>
        <a:noFill/>
        <a:ln>
          <a:noFill/>
          <a:prstDash val="solid"/>
        </a:ln>
      </c:spPr>
      <c:txPr>
        <a:bodyPr rot="0" spcFirstLastPara="1" vertOverflow="ellipsis" vert="horz" wrap="square" anchor="ctr" anchorCtr="1"/>
        <a:lstStyle/>
        <a:p>
          <a:pPr>
            <a:defRPr sz="12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de" sz="1600" b="1">
                <a:solidFill>
                  <a:schemeClr val="accent5"/>
                </a:solidFill>
              </a:rPr>
              <a:t>ONLINE-MARKETING-KAMPAGNE GENERIERTE WEB-VISITS</a:t>
            </a:r>
          </a:p>
        </c:rich>
      </c:tx>
      <c:overlay val="0"/>
      <c:spPr>
        <a:noFill/>
        <a:ln>
          <a:noFill/>
          <a:prstDash val="solid"/>
        </a:ln>
      </c:spPr>
    </c:title>
    <c:autoTitleDeleted val="0"/>
    <c:plotArea>
      <c:layout/>
      <c:barChart>
        <c:barDir val="col"/>
        <c:grouping val="clustered"/>
        <c:varyColors val="0"/>
        <c:ser>
          <c:idx val="0"/>
          <c:order val="0"/>
          <c:spPr>
            <a:solidFill>
              <a:srgbClr val="92D050"/>
            </a:solidFill>
            <a:ln>
              <a:noFill/>
              <a:prstDash val="solid"/>
            </a:ln>
          </c:spPr>
          <c:invertIfNegative val="0"/>
          <c:cat>
            <c:strRef>
              <c:f>'Generierte Web-Besuche'!$C$13:$N$13</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'Generierte Web-Besuche'!$C$14:$N$14</c:f>
              <c:numCache>
                <c:formatCode>0</c:formatCode>
                <c:ptCount val="12"/>
                <c:pt idx="0">
                  <c:v>1432</c:v>
                </c:pt>
                <c:pt idx="1">
                  <c:v>1027</c:v>
                </c:pt>
                <c:pt idx="2">
                  <c:v>1163</c:v>
                </c:pt>
                <c:pt idx="3">
                  <c:v>1375</c:v>
                </c:pt>
                <c:pt idx="4">
                  <c:v>1239</c:v>
                </c:pt>
                <c:pt idx="5">
                  <c:v>1132</c:v>
                </c:pt>
                <c:pt idx="6">
                  <c:v>1593</c:v>
                </c:pt>
                <c:pt idx="7">
                  <c:v>1523</c:v>
                </c:pt>
                <c:pt idx="8">
                  <c:v>1246</c:v>
                </c:pt>
                <c:pt idx="9">
                  <c:v>1537</c:v>
                </c:pt>
                <c:pt idx="10">
                  <c:v>1614</c:v>
                </c:pt>
                <c:pt idx="11">
                  <c:v>2043</c:v>
                </c:pt>
              </c:numCache>
            </c:numRef>
          </c:val>
          <c:extLst>
            <c:ext xmlns:c16="http://schemas.microsoft.com/office/drawing/2014/chart" uri="{C3380CC4-5D6E-409C-BE32-E72D297353CC}">
              <c16:uniqueId val="{00000000-99DC-3543-9B61-22B55A6376C7}"/>
            </c:ext>
          </c:extLst>
        </c:ser>
        <c:dLbls>
          <c:showLegendKey val="0"/>
          <c:showVal val="0"/>
          <c:showCatName val="0"/>
          <c:showSerName val="0"/>
          <c:showPercent val="0"/>
          <c:showBubbleSize val="0"/>
        </c:dLbls>
        <c:gapWidth val="100"/>
        <c:axId val="59672544"/>
        <c:axId val="68276944"/>
      </c:barChart>
      <c:catAx>
        <c:axId val="59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68276944"/>
        <c:crosses val="autoZero"/>
        <c:auto val="1"/>
        <c:lblAlgn val="ctr"/>
        <c:lblOffset val="100"/>
        <c:noMultiLvlLbl val="0"/>
      </c:catAx>
      <c:valAx>
        <c:axId val="6827694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596725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7033"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12700</xdr:colOff>
      <xdr:row>14</xdr:row>
      <xdr:rowOff>36830</xdr:rowOff>
    </xdr:from>
    <xdr:to>
      <xdr:col>7</xdr:col>
      <xdr:colOff>12700</xdr:colOff>
      <xdr:row>34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812800</xdr:colOff>
      <xdr:row>14</xdr:row>
      <xdr:rowOff>50800</xdr:rowOff>
    </xdr:from>
    <xdr:to>
      <xdr:col>15</xdr:col>
      <xdr:colOff>12700</xdr:colOff>
      <xdr:row>34</xdr:row>
      <xdr:rowOff>13970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558800</xdr:colOff>
      <xdr:row>35</xdr:row>
      <xdr:rowOff>25400</xdr:rowOff>
    </xdr:from>
    <xdr:to>
      <xdr:col>11</xdr:col>
      <xdr:colOff>152400</xdr:colOff>
      <xdr:row>54</xdr:row>
      <xdr:rowOff>191770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203200</xdr:colOff>
      <xdr:row>1</xdr:row>
      <xdr:rowOff>25400</xdr:rowOff>
    </xdr:from>
    <xdr:to>
      <xdr:col>14</xdr:col>
      <xdr:colOff>1267199</xdr:colOff>
      <xdr:row>1</xdr:row>
      <xdr:rowOff>565400</xdr:rowOff>
    </xdr:to>
    <xdr:pic>
      <xdr:nvPicPr>
        <xdr:cNvPr id="5" name="Picture 4">
          <a:hlinkClick xmlns:r="http://schemas.openxmlformats.org/officeDocument/2006/relationships" r:id="rId4"/>
          <a:extLst>
            <a:ext uri="{FF2B5EF4-FFF2-40B4-BE49-F238E27FC236}">
              <a16:creationId xmlns:a16="http://schemas.microsoft.com/office/drawing/2014/main" id="{890459B5-B964-0149-BE80-8C955BF460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680700" y="30480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15</xdr:row>
      <xdr:rowOff>82550</xdr:rowOff>
    </xdr:from>
    <xdr:to>
      <xdr:col>7</xdr:col>
      <xdr:colOff>711200</xdr:colOff>
      <xdr:row>36</xdr:row>
      <xdr:rowOff>63500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819150</xdr:colOff>
      <xdr:row>15</xdr:row>
      <xdr:rowOff>69850</xdr:rowOff>
    </xdr:from>
    <xdr:to>
      <xdr:col>15</xdr:col>
      <xdr:colOff>0</xdr:colOff>
      <xdr:row>36</xdr:row>
      <xdr:rowOff>38100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53340</xdr:colOff>
      <xdr:row>0</xdr:row>
      <xdr:rowOff>60960</xdr:rowOff>
    </xdr:from>
    <xdr:to>
      <xdr:col>14</xdr:col>
      <xdr:colOff>993140</xdr:colOff>
      <xdr:row>0</xdr:row>
      <xdr:rowOff>492760</xdr:rowOff>
    </xdr:to>
    <xdr:pic>
      <xdr:nvPicPr>
        <xdr:cNvPr id="4" name="Picture 2" descr="Macintosh HD:Benutzer:kdalley:Library:Caches:TemporaryItems:msoclip:0:clip_image001.png">
          <a:hlinkClick xmlns:r="http://schemas.openxmlformats.org/officeDocument/2006/relationships" r:id=""/>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rcRect/>
        <a:stretch>
          <a:fillRect/>
        </a:stretch>
      </xdr:blipFill>
      <xdr:spPr bwMode="auto">
        <a:xfrm>
          <a:off x="11330940" y="60960"/>
          <a:ext cx="1778000" cy="431800"/>
        </a:xfrm>
        <a:prstGeom prst="rect">
          <a:avLst/>
        </a:prstGeom>
        <a:noFill/>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27</xdr:row>
      <xdr:rowOff>209550</xdr:rowOff>
    </xdr:from>
    <xdr:to>
      <xdr:col>14</xdr:col>
      <xdr:colOff>1270000</xdr:colOff>
      <xdr:row>61</xdr:row>
      <xdr:rowOff>139700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107949</xdr:colOff>
      <xdr:row>62</xdr:row>
      <xdr:rowOff>57150</xdr:rowOff>
    </xdr:from>
    <xdr:to>
      <xdr:col>7</xdr:col>
      <xdr:colOff>241300</xdr:colOff>
      <xdr:row>83</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431800</xdr:colOff>
      <xdr:row>62</xdr:row>
      <xdr:rowOff>63500</xdr:rowOff>
    </xdr:from>
    <xdr:to>
      <xdr:col>14</xdr:col>
      <xdr:colOff>1255183</xdr:colOff>
      <xdr:row>83</xdr:row>
      <xdr:rowOff>63500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472440</xdr:colOff>
      <xdr:row>0</xdr:row>
      <xdr:rowOff>88900</xdr:rowOff>
    </xdr:from>
    <xdr:to>
      <xdr:col>14</xdr:col>
      <xdr:colOff>1079500</xdr:colOff>
      <xdr:row>0</xdr:row>
      <xdr:rowOff>467360</xdr:rowOff>
    </xdr:to>
    <xdr:pic>
      <xdr:nvPicPr>
        <xdr:cNvPr id="9" name="Picture 2" descr="Macintosh HD:Benutzer:kdalley:Library:Caches:TemporaryItems:msoclip:0:clip_image001.png">
          <a:hlinkClick xmlns:r="http://schemas.openxmlformats.org/officeDocument/2006/relationships" r:id=""/>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4"/>
        <a:srcRect/>
        <a:stretch>
          <a:fillRect/>
        </a:stretch>
      </xdr:blipFill>
      <xdr:spPr bwMode="auto">
        <a:xfrm>
          <a:off x="11775440" y="88900"/>
          <a:ext cx="1432560" cy="378460"/>
        </a:xfrm>
        <a:prstGeom prst="rect">
          <a:avLst/>
        </a:prstGeom>
        <a:noFill/>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27</xdr:row>
      <xdr:rowOff>209550</xdr:rowOff>
    </xdr:from>
    <xdr:to>
      <xdr:col>14</xdr:col>
      <xdr:colOff>0</xdr:colOff>
      <xdr:row>63</xdr:row>
      <xdr:rowOff>73660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1809750</xdr:colOff>
      <xdr:row>64</xdr:row>
      <xdr:rowOff>82550</xdr:rowOff>
    </xdr:from>
    <xdr:to>
      <xdr:col>11</xdr:col>
      <xdr:colOff>342900</xdr:colOff>
      <xdr:row>88</xdr:row>
      <xdr:rowOff>25400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459740</xdr:colOff>
      <xdr:row>0</xdr:row>
      <xdr:rowOff>127000</xdr:rowOff>
    </xdr:from>
    <xdr:to>
      <xdr:col>14</xdr:col>
      <xdr:colOff>1155700</xdr:colOff>
      <xdr:row>0</xdr:row>
      <xdr:rowOff>467360</xdr:rowOff>
    </xdr:to>
    <xdr:pic>
      <xdr:nvPicPr>
        <xdr:cNvPr id="4" name="Picture 2" descr="Macintosh HD:Benutzer:kdalley:Library:Caches:TemporaryItems:msoclip:0:clip_image001.png">
          <a:hlinkClick xmlns:r="http://schemas.openxmlformats.org/officeDocument/2006/relationships" r:id=""/>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srcRect/>
        <a:stretch>
          <a:fillRect/>
        </a:stretch>
      </xdr:blipFill>
      <xdr:spPr bwMode="auto">
        <a:xfrm>
          <a:off x="11762740" y="127000"/>
          <a:ext cx="1521460" cy="340360"/>
        </a:xfrm>
        <a:prstGeom prst="rect">
          <a:avLst/>
        </a:prstGeom>
        <a:noFill/>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14</xdr:row>
      <xdr:rowOff>209550</xdr:rowOff>
    </xdr:from>
    <xdr:to>
      <xdr:col>14</xdr:col>
      <xdr:colOff>25400</xdr:colOff>
      <xdr:row>50</xdr:row>
      <xdr:rowOff>81280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285749</xdr:colOff>
      <xdr:row>51</xdr:row>
      <xdr:rowOff>6350</xdr:rowOff>
    </xdr:from>
    <xdr:to>
      <xdr:col>11</xdr:col>
      <xdr:colOff>402166</xdr:colOff>
      <xdr:row>73</xdr:row>
      <xdr:rowOff>63500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510540</xdr:colOff>
      <xdr:row>0</xdr:row>
      <xdr:rowOff>88900</xdr:rowOff>
    </xdr:from>
    <xdr:to>
      <xdr:col>14</xdr:col>
      <xdr:colOff>1155700</xdr:colOff>
      <xdr:row>0</xdr:row>
      <xdr:rowOff>467360</xdr:rowOff>
    </xdr:to>
    <xdr:pic>
      <xdr:nvPicPr>
        <xdr:cNvPr id="4" name="Picture 2" descr="Macintosh HD:Benutzer:kdalley:Library:Caches:TemporaryItems:msoclip:0:clip_image001.png">
          <a:hlinkClick xmlns:r="http://schemas.openxmlformats.org/officeDocument/2006/relationships" r:i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a:srcRect/>
        <a:stretch>
          <a:fillRect/>
        </a:stretch>
      </xdr:blipFill>
      <xdr:spPr bwMode="auto">
        <a:xfrm>
          <a:off x="11813540" y="88900"/>
          <a:ext cx="1470660" cy="378460"/>
        </a:xfrm>
        <a:prstGeom prst="rect">
          <a:avLst/>
        </a:prstGeom>
        <a:noFill/>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monthly+marketing+metrics+calendar+v1+de&amp;lpa=monthly+marketing+metrics+calendar+v1+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de.smartsheet.com/try-it?trp=47033&amp;utm_language=DE&amp;utm_source=integrated+content&amp;utm_campaign=/9-free-marketing-calendar-templates-excel&amp;utm_medium=monthly+marketing+metrics+calendar+v1+de&amp;lpa=monthly+marketing+metrics+calendar+v1+d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de.smartsheet.com/try-it?trp=47033&amp;utm_language=DE&amp;utm_source=integrated+content&amp;utm_campaign=/9-free-marketing-calendar-templates-excel&amp;utm_medium=monthly+marketing+metrics+calendar+v1+de&amp;lpa=monthly+marketing+metrics+calendar+v1+d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e.smartsheet.com/try-it?trp=47033&amp;utm_language=DE&amp;utm_source=integrated+content&amp;utm_campaign=/9-free-marketing-calendar-templates-excel&amp;utm_medium=monthly+marketing+metrics+calendar+v1+de&amp;lpa=monthly+marketing+metrics+calendar+v1+d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de.smartsheet.com/try-it?trp=47033&amp;utm_language=DE&amp;utm_source=integrated+content&amp;utm_campaign=/9-free-marketing-calendar-templates-excel&amp;utm_medium=monthly+marketing+metrics+calendar+v1+de&amp;lpa=monthly+marketing+metrics+calendar+v1+d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O60"/>
  <sheetViews>
    <sheetView showGridLines="0" tabSelected="1" workbookViewId="0">
      <pane ySplit="1" topLeftCell="A2" activePane="bottomLeft" state="frozen"/>
      <selection pane="bottomLeft" activeCell="G74" sqref="G74"/>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22" customHeight="1" x14ac:dyDescent="0.2"/>
    <row r="2" spans="2:15" ht="49" customHeight="1" thickBot="1" x14ac:dyDescent="0.25">
      <c r="B2" s="49" t="s">
        <v>0</v>
      </c>
      <c r="K2" s="70"/>
      <c r="L2" s="71"/>
      <c r="M2" s="71"/>
      <c r="N2" s="71"/>
      <c r="O2" s="71"/>
    </row>
    <row r="3" spans="2:15" s="2" customFormat="1" ht="24" customHeight="1" x14ac:dyDescent="0.2">
      <c r="B3" s="6" t="s">
        <v>1</v>
      </c>
      <c r="C3" s="7" t="s">
        <v>2</v>
      </c>
      <c r="D3" s="8" t="s">
        <v>3</v>
      </c>
      <c r="E3" s="7" t="s">
        <v>4</v>
      </c>
      <c r="F3" s="8" t="s">
        <v>5</v>
      </c>
      <c r="G3" s="7" t="s">
        <v>6</v>
      </c>
      <c r="H3" s="8" t="s">
        <v>7</v>
      </c>
      <c r="I3" s="7" t="s">
        <v>8</v>
      </c>
      <c r="J3" s="8" t="s">
        <v>9</v>
      </c>
      <c r="K3" s="7" t="s">
        <v>10</v>
      </c>
      <c r="L3" s="8" t="s">
        <v>11</v>
      </c>
      <c r="M3" s="7" t="s">
        <v>12</v>
      </c>
      <c r="N3" s="8" t="s">
        <v>13</v>
      </c>
      <c r="O3" s="9" t="s">
        <v>14</v>
      </c>
    </row>
    <row r="4" spans="2:15" s="2" customFormat="1" ht="18" customHeight="1" x14ac:dyDescent="0.2">
      <c r="B4" s="65" t="s">
        <v>15</v>
      </c>
      <c r="C4" s="66"/>
      <c r="D4" s="66"/>
      <c r="E4" s="66"/>
      <c r="F4" s="66"/>
      <c r="G4" s="66"/>
      <c r="H4" s="66"/>
      <c r="I4" s="66"/>
      <c r="J4" s="66"/>
      <c r="K4" s="66"/>
      <c r="L4" s="66"/>
      <c r="M4" s="66"/>
      <c r="N4" s="66"/>
      <c r="O4" s="67"/>
    </row>
    <row r="5" spans="2:15" ht="18" customHeight="1" x14ac:dyDescent="0.2">
      <c r="B5" s="61" t="s">
        <v>16</v>
      </c>
      <c r="C5" s="21">
        <f>'Generierte Kunden'!C22</f>
        <v>13</v>
      </c>
      <c r="D5" s="21">
        <f>'Generierte Kunden'!D22</f>
        <v>13</v>
      </c>
      <c r="E5" s="21">
        <f>'Generierte Kunden'!E22</f>
        <v>19</v>
      </c>
      <c r="F5" s="21">
        <f>'Generierte Kunden'!F22</f>
        <v>15</v>
      </c>
      <c r="G5" s="21">
        <f>'Generierte Kunden'!G22</f>
        <v>24</v>
      </c>
      <c r="H5" s="21">
        <f>'Generierte Kunden'!H22</f>
        <v>29</v>
      </c>
      <c r="I5" s="21">
        <f>'Generierte Kunden'!I22</f>
        <v>26</v>
      </c>
      <c r="J5" s="21">
        <f>'Generierte Kunden'!J22</f>
        <v>28</v>
      </c>
      <c r="K5" s="21">
        <f>'Generierte Kunden'!K22</f>
        <v>29</v>
      </c>
      <c r="L5" s="21">
        <f>'Generierte Kunden'!L22</f>
        <v>33</v>
      </c>
      <c r="M5" s="21">
        <f>'Generierte Kunden'!M22</f>
        <v>53</v>
      </c>
      <c r="N5" s="21">
        <f>'Generierte Kunden'!N22</f>
        <v>57</v>
      </c>
      <c r="O5" s="29">
        <f>(N5-M5)/M5</f>
        <v>7.5471698113207544E-2</v>
      </c>
    </row>
    <row r="6" spans="2:15" ht="18" customHeight="1" x14ac:dyDescent="0.2">
      <c r="B6" s="59" t="s">
        <v>17</v>
      </c>
      <c r="C6" s="22">
        <f>'Generierte Leads'!C22</f>
        <v>174</v>
      </c>
      <c r="D6" s="22">
        <f>'Generierte Leads'!D22</f>
        <v>251</v>
      </c>
      <c r="E6" s="22">
        <f>'Generierte Leads'!E22</f>
        <v>217</v>
      </c>
      <c r="F6" s="22">
        <f>'Generierte Leads'!F22</f>
        <v>238</v>
      </c>
      <c r="G6" s="22">
        <f>'Generierte Leads'!G22</f>
        <v>232</v>
      </c>
      <c r="H6" s="22">
        <f>'Generierte Leads'!H22</f>
        <v>206</v>
      </c>
      <c r="I6" s="22">
        <f>'Generierte Leads'!I22</f>
        <v>164</v>
      </c>
      <c r="J6" s="22">
        <f>'Generierte Leads'!J22</f>
        <v>254</v>
      </c>
      <c r="K6" s="22">
        <f>'Generierte Leads'!K22</f>
        <v>207</v>
      </c>
      <c r="L6" s="22">
        <f>'Generierte Leads'!L22</f>
        <v>203</v>
      </c>
      <c r="M6" s="22">
        <f>'Generierte Leads'!M22</f>
        <v>256</v>
      </c>
      <c r="N6" s="22">
        <f>'Generierte Leads'!N22</f>
        <v>180</v>
      </c>
      <c r="O6" s="30">
        <f>(N6-M6)/M6</f>
        <v>-0.296875</v>
      </c>
    </row>
    <row r="7" spans="2:15" ht="18" customHeight="1" thickBot="1" x14ac:dyDescent="0.25">
      <c r="B7" s="60" t="s">
        <v>18</v>
      </c>
      <c r="C7" s="57">
        <f>'Generierte Web-Besuche'!C14</f>
        <v>1432</v>
      </c>
      <c r="D7" s="57">
        <f>'Generierte Web-Besuche'!D14</f>
        <v>1027</v>
      </c>
      <c r="E7" s="57">
        <f>'Generierte Web-Besuche'!E14</f>
        <v>1163</v>
      </c>
      <c r="F7" s="57">
        <f>'Generierte Web-Besuche'!F14</f>
        <v>1375</v>
      </c>
      <c r="G7" s="57">
        <f>'Generierte Web-Besuche'!G14</f>
        <v>1239</v>
      </c>
      <c r="H7" s="57">
        <f>'Generierte Web-Besuche'!H14</f>
        <v>1132</v>
      </c>
      <c r="I7" s="57">
        <f>'Generierte Web-Besuche'!I14</f>
        <v>1593</v>
      </c>
      <c r="J7" s="57">
        <f>'Generierte Web-Besuche'!J14</f>
        <v>1523</v>
      </c>
      <c r="K7" s="57">
        <f>'Generierte Web-Besuche'!K14</f>
        <v>1246</v>
      </c>
      <c r="L7" s="57">
        <f>'Generierte Web-Besuche'!L14</f>
        <v>1537</v>
      </c>
      <c r="M7" s="57">
        <f>'Generierte Web-Besuche'!M14</f>
        <v>1614</v>
      </c>
      <c r="N7" s="57">
        <f>'Generierte Web-Besuche'!N14</f>
        <v>2043</v>
      </c>
      <c r="O7" s="58">
        <f>(N7-M7)/M7</f>
        <v>0.26579925650557623</v>
      </c>
    </row>
    <row r="8" spans="2:15" ht="18" customHeight="1" x14ac:dyDescent="0.2">
      <c r="B8" s="54"/>
      <c r="C8" s="55"/>
      <c r="D8" s="55"/>
      <c r="E8" s="55"/>
      <c r="F8" s="55"/>
      <c r="G8" s="55"/>
      <c r="H8" s="55"/>
      <c r="I8" s="55"/>
      <c r="J8" s="55"/>
      <c r="K8" s="55"/>
      <c r="L8" s="55"/>
      <c r="M8" s="55"/>
      <c r="N8" s="55"/>
      <c r="O8" s="56"/>
    </row>
    <row r="9" spans="2:15" s="2" customFormat="1" ht="24" customHeight="1" x14ac:dyDescent="0.2">
      <c r="B9" s="50"/>
      <c r="C9" s="51" t="s">
        <v>2</v>
      </c>
      <c r="D9" s="52" t="s">
        <v>3</v>
      </c>
      <c r="E9" s="51" t="s">
        <v>4</v>
      </c>
      <c r="F9" s="52" t="s">
        <v>5</v>
      </c>
      <c r="G9" s="51" t="s">
        <v>6</v>
      </c>
      <c r="H9" s="52" t="s">
        <v>7</v>
      </c>
      <c r="I9" s="51" t="s">
        <v>8</v>
      </c>
      <c r="J9" s="52" t="s">
        <v>9</v>
      </c>
      <c r="K9" s="51" t="s">
        <v>10</v>
      </c>
      <c r="L9" s="52" t="s">
        <v>11</v>
      </c>
      <c r="M9" s="51" t="s">
        <v>12</v>
      </c>
      <c r="N9" s="52" t="s">
        <v>13</v>
      </c>
      <c r="O9" s="53" t="s">
        <v>14</v>
      </c>
    </row>
    <row r="10" spans="2:15" s="2" customFormat="1" ht="18" customHeight="1" x14ac:dyDescent="0.2">
      <c r="B10" s="68" t="s">
        <v>19</v>
      </c>
      <c r="C10" s="66"/>
      <c r="D10" s="66"/>
      <c r="E10" s="66"/>
      <c r="F10" s="66"/>
      <c r="G10" s="66"/>
      <c r="H10" s="66"/>
      <c r="I10" s="66"/>
      <c r="J10" s="66"/>
      <c r="K10" s="66"/>
      <c r="L10" s="66"/>
      <c r="M10" s="66"/>
      <c r="N10" s="66"/>
      <c r="O10" s="69"/>
    </row>
    <row r="11" spans="2:15" ht="18" customHeight="1" x14ac:dyDescent="0.2">
      <c r="B11" s="61" t="s">
        <v>20</v>
      </c>
      <c r="C11" s="62">
        <f t="shared" ref="C11:N11" si="0">C5/C6</f>
        <v>7.4712643678160925E-2</v>
      </c>
      <c r="D11" s="62">
        <f t="shared" si="0"/>
        <v>5.1792828685258967E-2</v>
      </c>
      <c r="E11" s="62">
        <f t="shared" si="0"/>
        <v>8.755760368663594E-2</v>
      </c>
      <c r="F11" s="62">
        <f t="shared" si="0"/>
        <v>6.3025210084033612E-2</v>
      </c>
      <c r="G11" s="62">
        <f t="shared" si="0"/>
        <v>0.10344827586206896</v>
      </c>
      <c r="H11" s="62">
        <f t="shared" si="0"/>
        <v>0.14077669902912621</v>
      </c>
      <c r="I11" s="62">
        <f t="shared" si="0"/>
        <v>0.15853658536585366</v>
      </c>
      <c r="J11" s="62">
        <f t="shared" si="0"/>
        <v>0.11023622047244094</v>
      </c>
      <c r="K11" s="62">
        <f t="shared" si="0"/>
        <v>0.14009661835748793</v>
      </c>
      <c r="L11" s="62">
        <f t="shared" si="0"/>
        <v>0.1625615763546798</v>
      </c>
      <c r="M11" s="62">
        <f t="shared" si="0"/>
        <v>0.20703125</v>
      </c>
      <c r="N11" s="62">
        <f t="shared" si="0"/>
        <v>0.31666666666666665</v>
      </c>
      <c r="O11" s="29">
        <f>(N11-M11)/M11</f>
        <v>0.52955974842767284</v>
      </c>
    </row>
    <row r="12" spans="2:15" ht="18" customHeight="1" x14ac:dyDescent="0.2">
      <c r="B12" s="59" t="s">
        <v>21</v>
      </c>
      <c r="C12" s="63">
        <f t="shared" ref="C12:N12" si="1">C5/C7</f>
        <v>9.0782122905027941E-3</v>
      </c>
      <c r="D12" s="63">
        <f t="shared" si="1"/>
        <v>1.2658227848101266E-2</v>
      </c>
      <c r="E12" s="63">
        <f t="shared" si="1"/>
        <v>1.6337059329320721E-2</v>
      </c>
      <c r="F12" s="63">
        <f t="shared" si="1"/>
        <v>1.090909090909091E-2</v>
      </c>
      <c r="G12" s="63">
        <f t="shared" si="1"/>
        <v>1.9370460048426151E-2</v>
      </c>
      <c r="H12" s="63">
        <f t="shared" si="1"/>
        <v>2.5618374558303889E-2</v>
      </c>
      <c r="I12" s="63">
        <f t="shared" si="1"/>
        <v>1.6321406151914627E-2</v>
      </c>
      <c r="J12" s="63">
        <f t="shared" si="1"/>
        <v>1.8384766907419567E-2</v>
      </c>
      <c r="K12" s="63">
        <f t="shared" si="1"/>
        <v>2.3274478330658106E-2</v>
      </c>
      <c r="L12" s="63">
        <f t="shared" si="1"/>
        <v>2.1470396877033181E-2</v>
      </c>
      <c r="M12" s="63">
        <f t="shared" si="1"/>
        <v>3.2837670384138783E-2</v>
      </c>
      <c r="N12" s="63">
        <f t="shared" si="1"/>
        <v>2.7900146842878122E-2</v>
      </c>
      <c r="O12" s="30">
        <f>(N12-M12)/M12</f>
        <v>-0.15036156595461711</v>
      </c>
    </row>
    <row r="13" spans="2:15" ht="18" customHeight="1" thickBot="1" x14ac:dyDescent="0.25">
      <c r="B13" s="60" t="s">
        <v>22</v>
      </c>
      <c r="C13" s="64">
        <f t="shared" ref="C13:N13" si="2">C6/C7</f>
        <v>0.12150837988826815</v>
      </c>
      <c r="D13" s="64">
        <f t="shared" si="2"/>
        <v>0.24440116845180138</v>
      </c>
      <c r="E13" s="64">
        <f t="shared" si="2"/>
        <v>0.18658641444539983</v>
      </c>
      <c r="F13" s="64">
        <f t="shared" si="2"/>
        <v>0.1730909090909091</v>
      </c>
      <c r="G13" s="64">
        <f t="shared" si="2"/>
        <v>0.18724778046811946</v>
      </c>
      <c r="H13" s="64">
        <f t="shared" si="2"/>
        <v>0.18197879858657243</v>
      </c>
      <c r="I13" s="64">
        <f t="shared" si="2"/>
        <v>0.1029504080351538</v>
      </c>
      <c r="J13" s="64">
        <f t="shared" si="2"/>
        <v>0.16677609980302036</v>
      </c>
      <c r="K13" s="64">
        <f t="shared" si="2"/>
        <v>0.16613162118780098</v>
      </c>
      <c r="L13" s="64">
        <f t="shared" si="2"/>
        <v>0.13207547169811321</v>
      </c>
      <c r="M13" s="64">
        <f t="shared" si="2"/>
        <v>0.15861214374225527</v>
      </c>
      <c r="N13" s="64">
        <f t="shared" si="2"/>
        <v>8.8105726872246701E-2</v>
      </c>
      <c r="O13" s="58">
        <f>(N13-M13)/M13</f>
        <v>-0.44452092511013214</v>
      </c>
    </row>
    <row r="58" spans="2:15" x14ac:dyDescent="0.2">
      <c r="B58" s="79" t="s">
        <v>23</v>
      </c>
      <c r="C58" s="80"/>
      <c r="D58" s="80"/>
      <c r="E58" s="80"/>
      <c r="F58" s="80"/>
      <c r="G58" s="80"/>
      <c r="H58" s="80"/>
      <c r="I58" s="80"/>
      <c r="J58" s="80"/>
      <c r="K58" s="80"/>
      <c r="L58" s="80"/>
      <c r="M58" s="80"/>
      <c r="N58" s="80"/>
      <c r="O58" s="80"/>
    </row>
    <row r="59" spans="2:15" x14ac:dyDescent="0.2">
      <c r="B59" s="80"/>
      <c r="C59" s="80"/>
      <c r="D59" s="80"/>
      <c r="E59" s="80"/>
      <c r="F59" s="80"/>
      <c r="G59" s="80"/>
      <c r="H59" s="80"/>
      <c r="I59" s="80"/>
      <c r="J59" s="80"/>
      <c r="K59" s="80"/>
      <c r="L59" s="80"/>
      <c r="M59" s="80"/>
      <c r="N59" s="80"/>
      <c r="O59" s="80"/>
    </row>
    <row r="60" spans="2:15" x14ac:dyDescent="0.2">
      <c r="B60" s="80"/>
      <c r="C60" s="80"/>
      <c r="D60" s="80"/>
      <c r="E60" s="80"/>
      <c r="F60" s="80"/>
      <c r="G60" s="80"/>
      <c r="H60" s="80"/>
      <c r="I60" s="80"/>
      <c r="J60" s="80"/>
      <c r="K60" s="80"/>
      <c r="L60" s="80"/>
      <c r="M60" s="80"/>
      <c r="N60" s="80"/>
      <c r="O60" s="80"/>
    </row>
  </sheetData>
  <mergeCells count="4">
    <mergeCell ref="B4:O4"/>
    <mergeCell ref="B10:O10"/>
    <mergeCell ref="K2:O2"/>
    <mergeCell ref="B58:O60"/>
  </mergeCells>
  <hyperlinks>
    <hyperlink ref="B58" r:id="rId1" xr:uid="{00000000-0004-0000-0000-000000000000}"/>
    <hyperlink ref="B58:O60" r:id="rId2" display="KLICKEN SIE HIER, UM IN SMARTSHEET ZU ERSTELLEN" xr:uid="{D515DAC3-9A50-2340-88CB-57C2A7825CC9}"/>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P41"/>
  <sheetViews>
    <sheetView showGridLines="0" workbookViewId="0">
      <selection activeCell="Y22" sqref="Y22"/>
    </sheetView>
  </sheetViews>
  <sheetFormatPr baseColWidth="10" defaultColWidth="10.83203125" defaultRowHeight="16" x14ac:dyDescent="0.2"/>
  <cols>
    <col min="1" max="1" width="2" style="1" customWidth="1"/>
    <col min="2" max="2" width="27.1640625" style="1" customWidth="1"/>
    <col min="3" max="5" width="11.33203125" style="1" bestFit="1" customWidth="1"/>
    <col min="6" max="6" width="11" style="1" bestFit="1" customWidth="1"/>
    <col min="7" max="8" width="11.33203125" style="1" bestFit="1" customWidth="1"/>
    <col min="9" max="14" width="11" style="1" bestFit="1" customWidth="1"/>
    <col min="15" max="15" width="16.83203125" style="1" customWidth="1"/>
    <col min="16" max="16" width="36" style="1" customWidth="1"/>
    <col min="17" max="17" width="10.83203125" style="1" customWidth="1"/>
    <col min="18" max="16384" width="10.83203125" style="1"/>
  </cols>
  <sheetData>
    <row r="1" spans="2:16" ht="49" customHeight="1" thickBot="1" x14ac:dyDescent="0.25">
      <c r="B1" s="35" t="s">
        <v>24</v>
      </c>
      <c r="K1" s="74" t="s">
        <v>25</v>
      </c>
      <c r="L1" s="71"/>
      <c r="M1" s="71"/>
      <c r="N1" s="71"/>
      <c r="O1" s="71"/>
    </row>
    <row r="2" spans="2:16"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c r="P2" s="44" t="s">
        <v>27</v>
      </c>
    </row>
    <row r="3" spans="2:16" ht="18" customHeight="1" x14ac:dyDescent="0.2">
      <c r="B3" s="10" t="s">
        <v>28</v>
      </c>
      <c r="C3" s="36">
        <v>3675</v>
      </c>
      <c r="D3" s="36">
        <v>753</v>
      </c>
      <c r="E3" s="36">
        <v>3126</v>
      </c>
      <c r="F3" s="36">
        <v>1121</v>
      </c>
      <c r="G3" s="36">
        <v>2326</v>
      </c>
      <c r="H3" s="36">
        <v>842</v>
      </c>
      <c r="I3" s="36">
        <v>578</v>
      </c>
      <c r="J3" s="36">
        <v>3060</v>
      </c>
      <c r="K3" s="36">
        <v>2118</v>
      </c>
      <c r="L3" s="36">
        <v>3106</v>
      </c>
      <c r="M3" s="36">
        <v>2012</v>
      </c>
      <c r="N3" s="36">
        <v>2644</v>
      </c>
      <c r="O3" s="29">
        <f t="shared" ref="O3:O11" si="0">(N3-M3)/M3</f>
        <v>0.31411530815109345</v>
      </c>
      <c r="P3" s="45" t="s">
        <v>29</v>
      </c>
    </row>
    <row r="4" spans="2:16" ht="18" customHeight="1" x14ac:dyDescent="0.2">
      <c r="B4" s="11" t="s">
        <v>30</v>
      </c>
      <c r="C4" s="37">
        <v>534</v>
      </c>
      <c r="D4" s="38">
        <v>2387</v>
      </c>
      <c r="E4" s="37">
        <v>3839</v>
      </c>
      <c r="F4" s="38">
        <v>1860</v>
      </c>
      <c r="G4" s="37">
        <v>1953</v>
      </c>
      <c r="H4" s="38">
        <v>3439</v>
      </c>
      <c r="I4" s="37">
        <v>2307</v>
      </c>
      <c r="J4" s="38">
        <v>2181</v>
      </c>
      <c r="K4" s="37">
        <v>155</v>
      </c>
      <c r="L4" s="38">
        <v>3017</v>
      </c>
      <c r="M4" s="37">
        <v>4035</v>
      </c>
      <c r="N4" s="38">
        <v>1552</v>
      </c>
      <c r="O4" s="30">
        <f t="shared" si="0"/>
        <v>-0.61536555142503102</v>
      </c>
      <c r="P4" s="46" t="s">
        <v>31</v>
      </c>
    </row>
    <row r="5" spans="2:16" ht="18" customHeight="1" x14ac:dyDescent="0.2">
      <c r="B5" s="10" t="s">
        <v>32</v>
      </c>
      <c r="C5" s="36">
        <v>3839</v>
      </c>
      <c r="D5" s="36">
        <v>4384</v>
      </c>
      <c r="E5" s="36">
        <v>2694</v>
      </c>
      <c r="F5" s="36">
        <v>3239</v>
      </c>
      <c r="G5" s="36">
        <v>3491</v>
      </c>
      <c r="H5" s="36">
        <v>3346</v>
      </c>
      <c r="I5" s="36">
        <v>2914</v>
      </c>
      <c r="J5" s="36">
        <v>1571</v>
      </c>
      <c r="K5" s="36">
        <v>2148</v>
      </c>
      <c r="L5" s="36">
        <v>2876</v>
      </c>
      <c r="M5" s="36">
        <v>1192</v>
      </c>
      <c r="N5" s="36">
        <v>3097</v>
      </c>
      <c r="O5" s="29">
        <f t="shared" si="0"/>
        <v>1.5981543624161074</v>
      </c>
      <c r="P5" s="45" t="s">
        <v>33</v>
      </c>
    </row>
    <row r="6" spans="2:16" ht="18" customHeight="1" x14ac:dyDescent="0.2">
      <c r="B6" s="11" t="s">
        <v>34</v>
      </c>
      <c r="C6" s="37">
        <v>3694</v>
      </c>
      <c r="D6" s="38">
        <v>3360</v>
      </c>
      <c r="E6" s="37">
        <v>379</v>
      </c>
      <c r="F6" s="38">
        <v>550</v>
      </c>
      <c r="G6" s="37">
        <v>4107</v>
      </c>
      <c r="H6" s="38">
        <v>3825</v>
      </c>
      <c r="I6" s="37">
        <v>581</v>
      </c>
      <c r="J6" s="38">
        <v>2245</v>
      </c>
      <c r="K6" s="37">
        <v>3496</v>
      </c>
      <c r="L6" s="38">
        <v>830</v>
      </c>
      <c r="M6" s="37">
        <v>1714</v>
      </c>
      <c r="N6" s="38">
        <v>1286</v>
      </c>
      <c r="O6" s="30">
        <f t="shared" si="0"/>
        <v>-0.24970828471411902</v>
      </c>
      <c r="P6" s="46" t="s">
        <v>35</v>
      </c>
    </row>
    <row r="7" spans="2:16" ht="18" customHeight="1" x14ac:dyDescent="0.2">
      <c r="B7" s="10" t="s">
        <v>36</v>
      </c>
      <c r="C7" s="36">
        <v>357</v>
      </c>
      <c r="D7" s="36">
        <v>3059</v>
      </c>
      <c r="E7" s="36">
        <v>1625</v>
      </c>
      <c r="F7" s="36">
        <v>3345</v>
      </c>
      <c r="G7" s="36">
        <v>112</v>
      </c>
      <c r="H7" s="36">
        <v>4338</v>
      </c>
      <c r="I7" s="36">
        <v>383</v>
      </c>
      <c r="J7" s="36">
        <v>1591</v>
      </c>
      <c r="K7" s="36">
        <v>4116</v>
      </c>
      <c r="L7" s="36">
        <v>4165</v>
      </c>
      <c r="M7" s="36">
        <v>2027</v>
      </c>
      <c r="N7" s="36">
        <v>602</v>
      </c>
      <c r="O7" s="29">
        <f t="shared" si="0"/>
        <v>-0.70300937345831283</v>
      </c>
      <c r="P7" s="45" t="s">
        <v>35</v>
      </c>
    </row>
    <row r="8" spans="2:16" ht="18" customHeight="1" x14ac:dyDescent="0.2">
      <c r="B8" s="11" t="s">
        <v>37</v>
      </c>
      <c r="C8" s="37">
        <v>516</v>
      </c>
      <c r="D8" s="38">
        <v>2122</v>
      </c>
      <c r="E8" s="37">
        <v>2998</v>
      </c>
      <c r="F8" s="38">
        <v>3381</v>
      </c>
      <c r="G8" s="37">
        <v>2958</v>
      </c>
      <c r="H8" s="38">
        <v>3327</v>
      </c>
      <c r="I8" s="37">
        <v>257</v>
      </c>
      <c r="J8" s="38">
        <v>2581</v>
      </c>
      <c r="K8" s="37">
        <v>3967</v>
      </c>
      <c r="L8" s="38">
        <v>2981</v>
      </c>
      <c r="M8" s="37">
        <v>3910</v>
      </c>
      <c r="N8" s="38">
        <v>1643</v>
      </c>
      <c r="O8" s="30">
        <f t="shared" si="0"/>
        <v>-0.57979539641943734</v>
      </c>
      <c r="P8" s="46" t="s">
        <v>38</v>
      </c>
    </row>
    <row r="9" spans="2:16" ht="18" customHeight="1" x14ac:dyDescent="0.2">
      <c r="B9" s="10" t="s">
        <v>39</v>
      </c>
      <c r="C9" s="36">
        <v>1244</v>
      </c>
      <c r="D9" s="36">
        <v>2409</v>
      </c>
      <c r="E9" s="36">
        <v>2259</v>
      </c>
      <c r="F9" s="36">
        <v>1918</v>
      </c>
      <c r="G9" s="36">
        <v>3455</v>
      </c>
      <c r="H9" s="36">
        <v>3258</v>
      </c>
      <c r="I9" s="36">
        <v>3838</v>
      </c>
      <c r="J9" s="36">
        <v>3819</v>
      </c>
      <c r="K9" s="36">
        <v>3695</v>
      </c>
      <c r="L9" s="36">
        <v>2047</v>
      </c>
      <c r="M9" s="36">
        <v>3048</v>
      </c>
      <c r="N9" s="36">
        <v>1431</v>
      </c>
      <c r="O9" s="29">
        <f t="shared" si="0"/>
        <v>-0.53051181102362199</v>
      </c>
      <c r="P9" s="45" t="s">
        <v>35</v>
      </c>
    </row>
    <row r="10" spans="2:16" ht="18" customHeight="1" x14ac:dyDescent="0.2">
      <c r="B10" s="11" t="s">
        <v>40</v>
      </c>
      <c r="C10" s="37">
        <v>677</v>
      </c>
      <c r="D10" s="38">
        <v>38</v>
      </c>
      <c r="E10" s="37">
        <v>509</v>
      </c>
      <c r="F10" s="38">
        <v>3421</v>
      </c>
      <c r="G10" s="37">
        <v>2011</v>
      </c>
      <c r="H10" s="38">
        <v>976</v>
      </c>
      <c r="I10" s="37">
        <v>2435</v>
      </c>
      <c r="J10" s="38">
        <v>2917</v>
      </c>
      <c r="K10" s="37">
        <v>1590</v>
      </c>
      <c r="L10" s="38">
        <v>2875</v>
      </c>
      <c r="M10" s="37">
        <v>2282</v>
      </c>
      <c r="N10" s="38">
        <v>3900</v>
      </c>
      <c r="O10" s="30">
        <f t="shared" si="0"/>
        <v>0.70902716914986852</v>
      </c>
      <c r="P10" s="46" t="s">
        <v>35</v>
      </c>
    </row>
    <row r="11" spans="2:16" ht="18" customHeight="1" thickBot="1" x14ac:dyDescent="0.25">
      <c r="B11" s="10" t="s">
        <v>41</v>
      </c>
      <c r="C11" s="36">
        <v>639</v>
      </c>
      <c r="D11" s="36">
        <v>2750</v>
      </c>
      <c r="E11" s="36">
        <v>672</v>
      </c>
      <c r="F11" s="36">
        <v>1993</v>
      </c>
      <c r="G11" s="36">
        <v>1281</v>
      </c>
      <c r="H11" s="36">
        <v>226</v>
      </c>
      <c r="I11" s="36">
        <v>2832</v>
      </c>
      <c r="J11" s="36">
        <v>4100</v>
      </c>
      <c r="K11" s="36">
        <v>1894</v>
      </c>
      <c r="L11" s="36">
        <v>410</v>
      </c>
      <c r="M11" s="36">
        <v>1647</v>
      </c>
      <c r="N11" s="36">
        <v>3038</v>
      </c>
      <c r="O11" s="29">
        <f t="shared" si="0"/>
        <v>0.84456587735276256</v>
      </c>
      <c r="P11" s="47" t="s">
        <v>42</v>
      </c>
    </row>
    <row r="12" spans="2:16" s="2" customFormat="1" ht="24" customHeight="1" x14ac:dyDescent="0.2">
      <c r="B12" s="12"/>
      <c r="C12" s="39" t="s">
        <v>2</v>
      </c>
      <c r="D12" s="40" t="s">
        <v>3</v>
      </c>
      <c r="E12" s="39" t="s">
        <v>4</v>
      </c>
      <c r="F12" s="40" t="s">
        <v>5</v>
      </c>
      <c r="G12" s="39" t="s">
        <v>6</v>
      </c>
      <c r="H12" s="40" t="s">
        <v>7</v>
      </c>
      <c r="I12" s="39" t="s">
        <v>8</v>
      </c>
      <c r="J12" s="40" t="s">
        <v>9</v>
      </c>
      <c r="K12" s="39" t="s">
        <v>10</v>
      </c>
      <c r="L12" s="40" t="s">
        <v>11</v>
      </c>
      <c r="M12" s="39" t="s">
        <v>12</v>
      </c>
      <c r="N12" s="40" t="s">
        <v>13</v>
      </c>
      <c r="O12" s="13" t="s">
        <v>14</v>
      </c>
    </row>
    <row r="13" spans="2:16" ht="7" customHeight="1" x14ac:dyDescent="0.2">
      <c r="B13" s="16"/>
      <c r="C13" s="43"/>
      <c r="D13" s="43"/>
      <c r="E13" s="43"/>
      <c r="F13" s="43"/>
      <c r="G13" s="43"/>
      <c r="H13" s="43"/>
      <c r="I13" s="43"/>
      <c r="J13" s="43"/>
      <c r="K13" s="43"/>
      <c r="L13" s="43"/>
      <c r="M13" s="43"/>
      <c r="N13" s="43"/>
      <c r="O13" s="28"/>
    </row>
    <row r="14" spans="2:16" ht="24" customHeight="1" thickBot="1" x14ac:dyDescent="0.25">
      <c r="B14" s="17" t="s">
        <v>43</v>
      </c>
      <c r="C14" s="41">
        <f t="shared" ref="C14:N14" si="1">SUM(C3:C11)</f>
        <v>15175</v>
      </c>
      <c r="D14" s="42">
        <f t="shared" si="1"/>
        <v>21262</v>
      </c>
      <c r="E14" s="41">
        <f t="shared" si="1"/>
        <v>18101</v>
      </c>
      <c r="F14" s="42">
        <f t="shared" si="1"/>
        <v>20828</v>
      </c>
      <c r="G14" s="41">
        <f t="shared" si="1"/>
        <v>21694</v>
      </c>
      <c r="H14" s="42">
        <f t="shared" si="1"/>
        <v>23577</v>
      </c>
      <c r="I14" s="41">
        <f t="shared" si="1"/>
        <v>16125</v>
      </c>
      <c r="J14" s="42">
        <f t="shared" si="1"/>
        <v>24065</v>
      </c>
      <c r="K14" s="41">
        <f t="shared" si="1"/>
        <v>23179</v>
      </c>
      <c r="L14" s="42">
        <f t="shared" si="1"/>
        <v>22307</v>
      </c>
      <c r="M14" s="41">
        <f t="shared" si="1"/>
        <v>21867</v>
      </c>
      <c r="N14" s="42">
        <f t="shared" si="1"/>
        <v>19193</v>
      </c>
      <c r="O14" s="33">
        <f>(N14-M14)/M14</f>
        <v>-0.12228472126949284</v>
      </c>
    </row>
    <row r="15" spans="2:16" ht="8" customHeight="1" x14ac:dyDescent="0.2">
      <c r="B15" s="2"/>
      <c r="C15" s="2"/>
      <c r="D15" s="2"/>
      <c r="E15" s="2"/>
      <c r="F15" s="2"/>
      <c r="G15" s="2"/>
      <c r="H15" s="2"/>
      <c r="I15" s="2"/>
      <c r="J15" s="2"/>
      <c r="K15" s="2"/>
      <c r="L15" s="2"/>
      <c r="M15" s="2"/>
      <c r="N15" s="2"/>
      <c r="O15" s="2"/>
    </row>
    <row r="39" spans="2:15" x14ac:dyDescent="0.2">
      <c r="B39" s="72" t="s">
        <v>23</v>
      </c>
      <c r="C39" s="73"/>
      <c r="D39" s="73"/>
      <c r="E39" s="73"/>
      <c r="F39" s="73"/>
      <c r="G39" s="73"/>
      <c r="H39" s="73"/>
      <c r="I39" s="73"/>
      <c r="J39" s="73"/>
      <c r="K39" s="73"/>
      <c r="L39" s="73"/>
      <c r="M39" s="73"/>
      <c r="N39" s="73"/>
      <c r="O39" s="73"/>
    </row>
    <row r="40" spans="2:15" x14ac:dyDescent="0.2">
      <c r="B40" s="73"/>
      <c r="C40" s="73"/>
      <c r="D40" s="73"/>
      <c r="E40" s="73"/>
      <c r="F40" s="73"/>
      <c r="G40" s="73"/>
      <c r="H40" s="73"/>
      <c r="I40" s="73"/>
      <c r="J40" s="73"/>
      <c r="K40" s="73"/>
      <c r="L40" s="73"/>
      <c r="M40" s="73"/>
      <c r="N40" s="73"/>
      <c r="O40" s="73"/>
    </row>
    <row r="41" spans="2:15" x14ac:dyDescent="0.2">
      <c r="B41" s="73"/>
      <c r="C41" s="73"/>
      <c r="D41" s="73"/>
      <c r="E41" s="73"/>
      <c r="F41" s="73"/>
      <c r="G41" s="73"/>
      <c r="H41" s="73"/>
      <c r="I41" s="73"/>
      <c r="J41" s="73"/>
      <c r="K41" s="73"/>
      <c r="L41" s="73"/>
      <c r="M41" s="73"/>
      <c r="N41" s="73"/>
      <c r="O41" s="73"/>
    </row>
  </sheetData>
  <mergeCells count="2">
    <mergeCell ref="K1:O1"/>
    <mergeCell ref="B39:O41"/>
  </mergeCells>
  <hyperlinks>
    <hyperlink ref="K1" r:id="rId1" display="Create a Monthly Marketing Metrics Calendar with " xr:uid="{00000000-0004-0000-0100-000000000000}"/>
    <hyperlink ref="B39" r:id="rId2" xr:uid="{00000000-0004-0000-0100-000001000000}"/>
  </hyperlinks>
  <pageMargins left="0.7" right="0.7" top="0.75" bottom="0.75" header="0.3" footer="0.3"/>
  <pageSetup orientation="portrait" horizontalDpi="0" verticalDpi="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B1:O88"/>
  <sheetViews>
    <sheetView showGridLines="0" workbookViewId="0">
      <selection activeCell="AK11" sqref="AK11"/>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49" customHeight="1" thickBot="1" x14ac:dyDescent="0.25">
      <c r="B1" s="76" t="s">
        <v>44</v>
      </c>
      <c r="C1" s="71"/>
      <c r="D1" s="71"/>
      <c r="E1" s="71"/>
      <c r="F1" s="71"/>
      <c r="G1" s="71"/>
      <c r="H1" s="71"/>
      <c r="I1" s="71"/>
      <c r="J1" s="71"/>
      <c r="K1" s="75" t="s">
        <v>25</v>
      </c>
      <c r="L1" s="71"/>
      <c r="M1" s="71"/>
      <c r="N1" s="71"/>
      <c r="O1" s="71"/>
    </row>
    <row r="2" spans="2:15"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row>
    <row r="3" spans="2:15" s="2" customFormat="1" ht="18" customHeight="1" x14ac:dyDescent="0.2">
      <c r="B3" s="65" t="s">
        <v>45</v>
      </c>
      <c r="C3" s="66"/>
      <c r="D3" s="66"/>
      <c r="E3" s="66"/>
      <c r="F3" s="66"/>
      <c r="G3" s="66"/>
      <c r="H3" s="66"/>
      <c r="I3" s="66"/>
      <c r="J3" s="66"/>
      <c r="K3" s="66"/>
      <c r="L3" s="66"/>
      <c r="M3" s="66"/>
      <c r="N3" s="66"/>
      <c r="O3" s="67"/>
    </row>
    <row r="4" spans="2:15" ht="18" customHeight="1" x14ac:dyDescent="0.2">
      <c r="B4" s="10" t="s">
        <v>46</v>
      </c>
      <c r="C4" s="21">
        <v>1</v>
      </c>
      <c r="D4" s="21">
        <v>2</v>
      </c>
      <c r="E4" s="21">
        <v>3</v>
      </c>
      <c r="F4" s="21">
        <v>1</v>
      </c>
      <c r="G4" s="21">
        <v>2</v>
      </c>
      <c r="H4" s="21">
        <v>3</v>
      </c>
      <c r="I4" s="21">
        <v>4</v>
      </c>
      <c r="J4" s="21">
        <v>5</v>
      </c>
      <c r="K4" s="21">
        <v>6</v>
      </c>
      <c r="L4" s="21">
        <v>7</v>
      </c>
      <c r="M4" s="21">
        <v>8</v>
      </c>
      <c r="N4" s="21">
        <v>9</v>
      </c>
      <c r="O4" s="29">
        <f t="shared" ref="O4:O12" si="0">(N4-M4)/M4</f>
        <v>0.125</v>
      </c>
    </row>
    <row r="5" spans="2:15" ht="18" customHeight="1" x14ac:dyDescent="0.2">
      <c r="B5" s="11" t="s">
        <v>47</v>
      </c>
      <c r="C5" s="22">
        <v>0</v>
      </c>
      <c r="D5" s="23">
        <v>0</v>
      </c>
      <c r="E5" s="22">
        <v>0</v>
      </c>
      <c r="F5" s="23">
        <v>0</v>
      </c>
      <c r="G5" s="22">
        <v>0</v>
      </c>
      <c r="H5" s="23">
        <v>0</v>
      </c>
      <c r="I5" s="22">
        <v>0</v>
      </c>
      <c r="J5" s="23">
        <v>0</v>
      </c>
      <c r="K5" s="22">
        <v>0</v>
      </c>
      <c r="L5" s="23">
        <v>0</v>
      </c>
      <c r="M5" s="22">
        <v>8</v>
      </c>
      <c r="N5" s="23">
        <v>5</v>
      </c>
      <c r="O5" s="30">
        <f t="shared" si="0"/>
        <v>-0.375</v>
      </c>
    </row>
    <row r="6" spans="2:15" ht="18" customHeight="1" x14ac:dyDescent="0.2">
      <c r="B6" s="10" t="s">
        <v>28</v>
      </c>
      <c r="C6" s="21">
        <v>1</v>
      </c>
      <c r="D6" s="21">
        <v>2</v>
      </c>
      <c r="E6" s="21">
        <v>3</v>
      </c>
      <c r="F6" s="21">
        <v>1</v>
      </c>
      <c r="G6" s="21">
        <v>2</v>
      </c>
      <c r="H6" s="21">
        <v>3</v>
      </c>
      <c r="I6" s="21">
        <v>4</v>
      </c>
      <c r="J6" s="21">
        <v>5</v>
      </c>
      <c r="K6" s="21">
        <v>6</v>
      </c>
      <c r="L6" s="21">
        <v>7</v>
      </c>
      <c r="M6" s="21">
        <v>8</v>
      </c>
      <c r="N6" s="21">
        <v>9</v>
      </c>
      <c r="O6" s="29">
        <f t="shared" si="0"/>
        <v>0.125</v>
      </c>
    </row>
    <row r="7" spans="2:15" ht="18" customHeight="1" x14ac:dyDescent="0.2">
      <c r="B7" s="11" t="s">
        <v>48</v>
      </c>
      <c r="C7" s="22">
        <v>2</v>
      </c>
      <c r="D7" s="23">
        <v>3</v>
      </c>
      <c r="E7" s="22">
        <v>2</v>
      </c>
      <c r="F7" s="23">
        <v>3</v>
      </c>
      <c r="G7" s="22">
        <v>2</v>
      </c>
      <c r="H7" s="23">
        <v>3</v>
      </c>
      <c r="I7" s="22">
        <v>2</v>
      </c>
      <c r="J7" s="23">
        <v>3</v>
      </c>
      <c r="K7" s="22">
        <v>2</v>
      </c>
      <c r="L7" s="23">
        <v>3</v>
      </c>
      <c r="M7" s="22">
        <v>2</v>
      </c>
      <c r="N7" s="23">
        <v>8</v>
      </c>
      <c r="O7" s="30">
        <f t="shared" si="0"/>
        <v>3</v>
      </c>
    </row>
    <row r="8" spans="2:15" ht="18" customHeight="1" x14ac:dyDescent="0.2">
      <c r="B8" s="10" t="s">
        <v>49</v>
      </c>
      <c r="C8" s="21">
        <v>1</v>
      </c>
      <c r="D8" s="21">
        <v>2</v>
      </c>
      <c r="E8" s="21">
        <v>3</v>
      </c>
      <c r="F8" s="21">
        <v>1</v>
      </c>
      <c r="G8" s="21">
        <v>2</v>
      </c>
      <c r="H8" s="21">
        <v>3</v>
      </c>
      <c r="I8" s="21">
        <v>4</v>
      </c>
      <c r="J8" s="21">
        <v>5</v>
      </c>
      <c r="K8" s="21">
        <v>6</v>
      </c>
      <c r="L8" s="21">
        <v>7</v>
      </c>
      <c r="M8" s="21">
        <v>8</v>
      </c>
      <c r="N8" s="21">
        <v>9</v>
      </c>
      <c r="O8" s="29">
        <f t="shared" si="0"/>
        <v>0.125</v>
      </c>
    </row>
    <row r="9" spans="2:15" ht="18" customHeight="1" x14ac:dyDescent="0.2">
      <c r="B9" s="11" t="s">
        <v>50</v>
      </c>
      <c r="C9" s="22">
        <v>4</v>
      </c>
      <c r="D9" s="23">
        <v>0</v>
      </c>
      <c r="E9" s="22">
        <v>1</v>
      </c>
      <c r="F9" s="23">
        <v>2</v>
      </c>
      <c r="G9" s="22">
        <v>6</v>
      </c>
      <c r="H9" s="23">
        <v>7</v>
      </c>
      <c r="I9" s="22">
        <v>2</v>
      </c>
      <c r="J9" s="23">
        <v>0</v>
      </c>
      <c r="K9" s="22">
        <v>2</v>
      </c>
      <c r="L9" s="23">
        <v>0</v>
      </c>
      <c r="M9" s="22">
        <v>7</v>
      </c>
      <c r="N9" s="23">
        <v>3</v>
      </c>
      <c r="O9" s="30">
        <f t="shared" si="0"/>
        <v>-0.5714285714285714</v>
      </c>
    </row>
    <row r="10" spans="2:15" ht="18" customHeight="1" x14ac:dyDescent="0.2">
      <c r="B10" s="10" t="s">
        <v>51</v>
      </c>
      <c r="C10" s="21">
        <v>1</v>
      </c>
      <c r="D10" s="21">
        <v>2</v>
      </c>
      <c r="E10" s="21">
        <v>3</v>
      </c>
      <c r="F10" s="21">
        <v>1</v>
      </c>
      <c r="G10" s="21">
        <v>2</v>
      </c>
      <c r="H10" s="21">
        <v>3</v>
      </c>
      <c r="I10" s="21">
        <v>4</v>
      </c>
      <c r="J10" s="21">
        <v>5</v>
      </c>
      <c r="K10" s="21">
        <v>6</v>
      </c>
      <c r="L10" s="21">
        <v>7</v>
      </c>
      <c r="M10" s="21">
        <v>8</v>
      </c>
      <c r="N10" s="21">
        <v>9</v>
      </c>
      <c r="O10" s="29">
        <f t="shared" si="0"/>
        <v>0.125</v>
      </c>
    </row>
    <row r="11" spans="2:15" ht="18" customHeight="1" x14ac:dyDescent="0.2">
      <c r="B11" s="11" t="s">
        <v>52</v>
      </c>
      <c r="C11" s="22">
        <v>3</v>
      </c>
      <c r="D11" s="23">
        <v>2</v>
      </c>
      <c r="E11" s="22">
        <v>4</v>
      </c>
      <c r="F11" s="23">
        <v>6</v>
      </c>
      <c r="G11" s="22">
        <v>8</v>
      </c>
      <c r="H11" s="23">
        <v>7</v>
      </c>
      <c r="I11" s="22">
        <v>6</v>
      </c>
      <c r="J11" s="23">
        <v>5</v>
      </c>
      <c r="K11" s="22">
        <v>1</v>
      </c>
      <c r="L11" s="23">
        <v>2</v>
      </c>
      <c r="M11" s="22">
        <v>3</v>
      </c>
      <c r="N11" s="23">
        <v>4</v>
      </c>
      <c r="O11" s="30">
        <f t="shared" si="0"/>
        <v>0.33333333333333331</v>
      </c>
    </row>
    <row r="12" spans="2:15" ht="18" customHeight="1" x14ac:dyDescent="0.2">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18" customHeight="1" x14ac:dyDescent="0.2">
      <c r="B13" s="65" t="s">
        <v>53</v>
      </c>
      <c r="C13" s="66"/>
      <c r="D13" s="66"/>
      <c r="E13" s="66"/>
      <c r="F13" s="66"/>
      <c r="G13" s="66"/>
      <c r="H13" s="66"/>
      <c r="I13" s="66"/>
      <c r="J13" s="66"/>
      <c r="K13" s="66"/>
      <c r="L13" s="66"/>
      <c r="M13" s="66"/>
      <c r="N13" s="66"/>
      <c r="O13" s="67"/>
    </row>
    <row r="14" spans="2:15" ht="18" customHeight="1" x14ac:dyDescent="0.2">
      <c r="B14" s="10" t="s">
        <v>47</v>
      </c>
      <c r="C14" s="21">
        <v>1</v>
      </c>
      <c r="D14" s="21">
        <v>2</v>
      </c>
      <c r="E14" s="21">
        <v>3</v>
      </c>
      <c r="F14" s="21">
        <v>1</v>
      </c>
      <c r="G14" s="21">
        <v>2</v>
      </c>
      <c r="H14" s="21">
        <v>3</v>
      </c>
      <c r="I14" s="21">
        <v>4</v>
      </c>
      <c r="J14" s="21">
        <v>5</v>
      </c>
      <c r="K14" s="21">
        <v>6</v>
      </c>
      <c r="L14" s="21">
        <v>7</v>
      </c>
      <c r="M14" s="21">
        <v>8</v>
      </c>
      <c r="N14" s="21">
        <v>9</v>
      </c>
      <c r="O14" s="29">
        <f t="shared" ref="O14:O20" si="1">(N14-M14)/M14</f>
        <v>0.125</v>
      </c>
    </row>
    <row r="15" spans="2:15" ht="18" customHeight="1" x14ac:dyDescent="0.2">
      <c r="B15" s="11" t="s">
        <v>54</v>
      </c>
      <c r="C15" s="22">
        <v>2</v>
      </c>
      <c r="D15" s="23">
        <v>3</v>
      </c>
      <c r="E15" s="22">
        <v>2</v>
      </c>
      <c r="F15" s="23">
        <v>3</v>
      </c>
      <c r="G15" s="22">
        <v>2</v>
      </c>
      <c r="H15" s="23">
        <v>3</v>
      </c>
      <c r="I15" s="22">
        <v>2</v>
      </c>
      <c r="J15" s="23">
        <v>3</v>
      </c>
      <c r="K15" s="22">
        <v>2</v>
      </c>
      <c r="L15" s="23">
        <v>3</v>
      </c>
      <c r="M15" s="22">
        <v>2</v>
      </c>
      <c r="N15" s="23">
        <v>3</v>
      </c>
      <c r="O15" s="30">
        <f t="shared" si="1"/>
        <v>0.5</v>
      </c>
    </row>
    <row r="16" spans="2:15" ht="18" customHeight="1" x14ac:dyDescent="0.2">
      <c r="B16" s="10" t="s">
        <v>55</v>
      </c>
      <c r="C16" s="21">
        <v>1</v>
      </c>
      <c r="D16" s="21">
        <v>2</v>
      </c>
      <c r="E16" s="21">
        <v>3</v>
      </c>
      <c r="F16" s="21">
        <v>1</v>
      </c>
      <c r="G16" s="21">
        <v>2</v>
      </c>
      <c r="H16" s="21">
        <v>3</v>
      </c>
      <c r="I16" s="21">
        <v>4</v>
      </c>
      <c r="J16" s="21">
        <v>5</v>
      </c>
      <c r="K16" s="21">
        <v>6</v>
      </c>
      <c r="L16" s="21">
        <v>7</v>
      </c>
      <c r="M16" s="21">
        <v>8</v>
      </c>
      <c r="N16" s="21">
        <v>9</v>
      </c>
      <c r="O16" s="29">
        <f t="shared" si="1"/>
        <v>0.125</v>
      </c>
    </row>
    <row r="17" spans="2:15" ht="18" customHeight="1" x14ac:dyDescent="0.2">
      <c r="B17" s="11" t="s">
        <v>56</v>
      </c>
      <c r="C17" s="22">
        <v>4</v>
      </c>
      <c r="D17" s="23">
        <v>0</v>
      </c>
      <c r="E17" s="22">
        <v>1</v>
      </c>
      <c r="F17" s="23">
        <v>2</v>
      </c>
      <c r="G17" s="22">
        <v>6</v>
      </c>
      <c r="H17" s="23">
        <v>7</v>
      </c>
      <c r="I17" s="22">
        <v>2</v>
      </c>
      <c r="J17" s="23">
        <v>0</v>
      </c>
      <c r="K17" s="22">
        <v>2</v>
      </c>
      <c r="L17" s="23">
        <v>0</v>
      </c>
      <c r="M17" s="22">
        <v>7</v>
      </c>
      <c r="N17" s="23">
        <v>3</v>
      </c>
      <c r="O17" s="30">
        <f t="shared" si="1"/>
        <v>-0.5714285714285714</v>
      </c>
    </row>
    <row r="18" spans="2:15" ht="18" customHeight="1" x14ac:dyDescent="0.2">
      <c r="B18" s="10" t="s">
        <v>57</v>
      </c>
      <c r="C18" s="21">
        <v>1</v>
      </c>
      <c r="D18" s="21">
        <v>2</v>
      </c>
      <c r="E18" s="21">
        <v>3</v>
      </c>
      <c r="F18" s="21">
        <v>1</v>
      </c>
      <c r="G18" s="21">
        <v>2</v>
      </c>
      <c r="H18" s="21">
        <v>3</v>
      </c>
      <c r="I18" s="21">
        <v>4</v>
      </c>
      <c r="J18" s="21">
        <v>5</v>
      </c>
      <c r="K18" s="21">
        <v>6</v>
      </c>
      <c r="L18" s="21">
        <v>7</v>
      </c>
      <c r="M18" s="21">
        <v>8</v>
      </c>
      <c r="N18" s="21">
        <v>9</v>
      </c>
      <c r="O18" s="29">
        <f t="shared" si="1"/>
        <v>0.125</v>
      </c>
    </row>
    <row r="19" spans="2:15" ht="18" customHeight="1" x14ac:dyDescent="0.2">
      <c r="B19" s="11"/>
      <c r="C19" s="22">
        <v>0</v>
      </c>
      <c r="D19" s="23">
        <v>0</v>
      </c>
      <c r="E19" s="22">
        <v>0</v>
      </c>
      <c r="F19" s="23">
        <v>0</v>
      </c>
      <c r="G19" s="22">
        <v>0</v>
      </c>
      <c r="H19" s="23">
        <v>0</v>
      </c>
      <c r="I19" s="22">
        <v>0</v>
      </c>
      <c r="J19" s="23">
        <v>0</v>
      </c>
      <c r="K19" s="22">
        <v>0</v>
      </c>
      <c r="L19" s="23">
        <v>0</v>
      </c>
      <c r="M19" s="22">
        <v>1</v>
      </c>
      <c r="N19" s="23">
        <v>2</v>
      </c>
      <c r="O19" s="30">
        <f t="shared" si="1"/>
        <v>1</v>
      </c>
    </row>
    <row r="20" spans="2:15" ht="18" customHeight="1" x14ac:dyDescent="0.2">
      <c r="B20" s="10"/>
      <c r="C20" s="21">
        <v>0</v>
      </c>
      <c r="D20" s="21">
        <v>0</v>
      </c>
      <c r="E20" s="21">
        <v>0</v>
      </c>
      <c r="F20" s="21">
        <v>0</v>
      </c>
      <c r="G20" s="21">
        <v>0</v>
      </c>
      <c r="H20" s="21">
        <v>0</v>
      </c>
      <c r="I20" s="21">
        <v>0</v>
      </c>
      <c r="J20" s="21">
        <v>0</v>
      </c>
      <c r="K20" s="21">
        <v>0</v>
      </c>
      <c r="L20" s="21">
        <v>0</v>
      </c>
      <c r="M20" s="21">
        <v>1</v>
      </c>
      <c r="N20" s="21">
        <v>1</v>
      </c>
      <c r="O20" s="29">
        <f t="shared" si="1"/>
        <v>0</v>
      </c>
    </row>
    <row r="21" spans="2:15" s="2" customFormat="1" ht="24" customHeight="1" x14ac:dyDescent="0.2">
      <c r="B21" s="12"/>
      <c r="C21" s="3" t="s">
        <v>2</v>
      </c>
      <c r="D21" s="4" t="s">
        <v>3</v>
      </c>
      <c r="E21" s="3" t="s">
        <v>4</v>
      </c>
      <c r="F21" s="4" t="s">
        <v>5</v>
      </c>
      <c r="G21" s="3" t="s">
        <v>6</v>
      </c>
      <c r="H21" s="4" t="s">
        <v>7</v>
      </c>
      <c r="I21" s="3" t="s">
        <v>8</v>
      </c>
      <c r="J21" s="4" t="s">
        <v>9</v>
      </c>
      <c r="K21" s="3" t="s">
        <v>10</v>
      </c>
      <c r="L21" s="4" t="s">
        <v>11</v>
      </c>
      <c r="M21" s="3" t="s">
        <v>12</v>
      </c>
      <c r="N21" s="4" t="s">
        <v>13</v>
      </c>
      <c r="O21" s="13" t="s">
        <v>14</v>
      </c>
    </row>
    <row r="22" spans="2:15" ht="18" customHeight="1" x14ac:dyDescent="0.2">
      <c r="B22" s="14" t="s">
        <v>58</v>
      </c>
      <c r="C22" s="18">
        <f t="shared" ref="C22:N22" si="2">SUM(C4:C12)</f>
        <v>13</v>
      </c>
      <c r="D22" s="18">
        <f t="shared" si="2"/>
        <v>13</v>
      </c>
      <c r="E22" s="18">
        <f t="shared" si="2"/>
        <v>19</v>
      </c>
      <c r="F22" s="18">
        <f t="shared" si="2"/>
        <v>15</v>
      </c>
      <c r="G22" s="18">
        <f t="shared" si="2"/>
        <v>24</v>
      </c>
      <c r="H22" s="18">
        <f t="shared" si="2"/>
        <v>29</v>
      </c>
      <c r="I22" s="18">
        <f t="shared" si="2"/>
        <v>26</v>
      </c>
      <c r="J22" s="18">
        <f t="shared" si="2"/>
        <v>28</v>
      </c>
      <c r="K22" s="18">
        <f t="shared" si="2"/>
        <v>29</v>
      </c>
      <c r="L22" s="18">
        <f t="shared" si="2"/>
        <v>33</v>
      </c>
      <c r="M22" s="18">
        <f t="shared" si="2"/>
        <v>53</v>
      </c>
      <c r="N22" s="18">
        <f t="shared" si="2"/>
        <v>57</v>
      </c>
      <c r="O22" s="26">
        <f>(N22-M22)/M22</f>
        <v>7.5471698113207544E-2</v>
      </c>
    </row>
    <row r="23" spans="2:15" ht="18" customHeight="1" x14ac:dyDescent="0.2">
      <c r="B23" s="15" t="s">
        <v>59</v>
      </c>
      <c r="C23" s="19">
        <f t="shared" ref="C23:N23" si="3">SUM(C14:C20)</f>
        <v>9</v>
      </c>
      <c r="D23" s="20">
        <f t="shared" si="3"/>
        <v>9</v>
      </c>
      <c r="E23" s="19">
        <f t="shared" si="3"/>
        <v>12</v>
      </c>
      <c r="F23" s="20">
        <f t="shared" si="3"/>
        <v>8</v>
      </c>
      <c r="G23" s="19">
        <f t="shared" si="3"/>
        <v>14</v>
      </c>
      <c r="H23" s="20">
        <f t="shared" si="3"/>
        <v>19</v>
      </c>
      <c r="I23" s="19">
        <f t="shared" si="3"/>
        <v>16</v>
      </c>
      <c r="J23" s="20">
        <f t="shared" si="3"/>
        <v>18</v>
      </c>
      <c r="K23" s="19">
        <f t="shared" si="3"/>
        <v>22</v>
      </c>
      <c r="L23" s="20">
        <f t="shared" si="3"/>
        <v>24</v>
      </c>
      <c r="M23" s="19">
        <f t="shared" si="3"/>
        <v>35</v>
      </c>
      <c r="N23" s="20">
        <f t="shared" si="3"/>
        <v>36</v>
      </c>
      <c r="O23" s="27">
        <f>(N23-M23)/M23</f>
        <v>2.8571428571428571E-2</v>
      </c>
    </row>
    <row r="24" spans="2:15" ht="7" customHeight="1" x14ac:dyDescent="0.2">
      <c r="B24" s="16"/>
      <c r="C24" s="5"/>
      <c r="D24" s="5"/>
      <c r="E24" s="5"/>
      <c r="F24" s="5"/>
      <c r="G24" s="5"/>
      <c r="H24" s="5"/>
      <c r="I24" s="5"/>
      <c r="J24" s="5"/>
      <c r="K24" s="5"/>
      <c r="L24" s="5"/>
      <c r="M24" s="5"/>
      <c r="N24" s="5"/>
      <c r="O24" s="28"/>
    </row>
    <row r="25" spans="2:15" ht="24" customHeight="1" thickBot="1" x14ac:dyDescent="0.25">
      <c r="B25" s="17" t="s">
        <v>43</v>
      </c>
      <c r="C25" s="24">
        <f t="shared" ref="C25:N25" si="4">SUM(C22:C23)</f>
        <v>22</v>
      </c>
      <c r="D25" s="25">
        <f t="shared" si="4"/>
        <v>22</v>
      </c>
      <c r="E25" s="24">
        <f t="shared" si="4"/>
        <v>31</v>
      </c>
      <c r="F25" s="25">
        <f t="shared" si="4"/>
        <v>23</v>
      </c>
      <c r="G25" s="24">
        <f t="shared" si="4"/>
        <v>38</v>
      </c>
      <c r="H25" s="25">
        <f t="shared" si="4"/>
        <v>48</v>
      </c>
      <c r="I25" s="24">
        <f t="shared" si="4"/>
        <v>42</v>
      </c>
      <c r="J25" s="25">
        <f t="shared" si="4"/>
        <v>46</v>
      </c>
      <c r="K25" s="24">
        <f t="shared" si="4"/>
        <v>51</v>
      </c>
      <c r="L25" s="25">
        <f t="shared" si="4"/>
        <v>57</v>
      </c>
      <c r="M25" s="24">
        <f t="shared" si="4"/>
        <v>88</v>
      </c>
      <c r="N25" s="25">
        <f t="shared" si="4"/>
        <v>93</v>
      </c>
      <c r="O25" s="34">
        <f>SUM(C25:N25)</f>
        <v>561</v>
      </c>
    </row>
    <row r="26" spans="2:15" ht="7" customHeight="1" x14ac:dyDescent="0.2">
      <c r="B26" s="16"/>
      <c r="C26" s="5"/>
      <c r="D26" s="5"/>
      <c r="E26" s="5"/>
      <c r="F26" s="5"/>
      <c r="G26" s="5"/>
      <c r="H26" s="5"/>
      <c r="I26" s="5"/>
      <c r="J26" s="5"/>
      <c r="K26" s="5"/>
      <c r="L26" s="5"/>
      <c r="M26" s="5"/>
      <c r="N26" s="5"/>
      <c r="O26" s="28"/>
    </row>
    <row r="27" spans="2:15" ht="24" customHeight="1" thickBot="1" x14ac:dyDescent="0.25">
      <c r="B27" s="17" t="s">
        <v>60</v>
      </c>
      <c r="C27" s="31">
        <f t="shared" ref="C27:N27" si="5">C22/C25</f>
        <v>0.59090909090909094</v>
      </c>
      <c r="D27" s="32">
        <f t="shared" si="5"/>
        <v>0.59090909090909094</v>
      </c>
      <c r="E27" s="31">
        <f t="shared" si="5"/>
        <v>0.61290322580645162</v>
      </c>
      <c r="F27" s="32">
        <f t="shared" si="5"/>
        <v>0.65217391304347827</v>
      </c>
      <c r="G27" s="31">
        <f t="shared" si="5"/>
        <v>0.63157894736842102</v>
      </c>
      <c r="H27" s="32">
        <f t="shared" si="5"/>
        <v>0.60416666666666663</v>
      </c>
      <c r="I27" s="31">
        <f t="shared" si="5"/>
        <v>0.61904761904761907</v>
      </c>
      <c r="J27" s="32">
        <f t="shared" si="5"/>
        <v>0.60869565217391308</v>
      </c>
      <c r="K27" s="31">
        <f t="shared" si="5"/>
        <v>0.56862745098039214</v>
      </c>
      <c r="L27" s="32">
        <f t="shared" si="5"/>
        <v>0.57894736842105265</v>
      </c>
      <c r="M27" s="31">
        <f t="shared" si="5"/>
        <v>0.60227272727272729</v>
      </c>
      <c r="N27" s="32">
        <f t="shared" si="5"/>
        <v>0.61290322580645162</v>
      </c>
      <c r="O27" s="33">
        <f>(N27-M27)/M27</f>
        <v>1.7650639074863039E-2</v>
      </c>
    </row>
    <row r="28" spans="2:15" ht="18" customHeight="1" x14ac:dyDescent="0.2">
      <c r="B28" s="2"/>
      <c r="C28" s="2"/>
      <c r="D28" s="2"/>
      <c r="E28" s="2"/>
      <c r="F28" s="2"/>
      <c r="G28" s="2"/>
      <c r="H28" s="2"/>
      <c r="I28" s="2"/>
      <c r="J28" s="2"/>
      <c r="K28" s="2"/>
      <c r="L28" s="2"/>
      <c r="M28" s="2"/>
      <c r="N28" s="2"/>
      <c r="O28" s="2"/>
    </row>
    <row r="86" spans="2:15" x14ac:dyDescent="0.2">
      <c r="B86" s="72" t="s">
        <v>23</v>
      </c>
      <c r="C86" s="73"/>
      <c r="D86" s="73"/>
      <c r="E86" s="73"/>
      <c r="F86" s="73"/>
      <c r="G86" s="73"/>
      <c r="H86" s="73"/>
      <c r="I86" s="73"/>
      <c r="J86" s="73"/>
      <c r="K86" s="73"/>
      <c r="L86" s="73"/>
      <c r="M86" s="73"/>
      <c r="N86" s="73"/>
      <c r="O86" s="73"/>
    </row>
    <row r="87" spans="2:15" x14ac:dyDescent="0.2">
      <c r="B87" s="73"/>
      <c r="C87" s="73"/>
      <c r="D87" s="73"/>
      <c r="E87" s="73"/>
      <c r="F87" s="73"/>
      <c r="G87" s="73"/>
      <c r="H87" s="73"/>
      <c r="I87" s="73"/>
      <c r="J87" s="73"/>
      <c r="K87" s="73"/>
      <c r="L87" s="73"/>
      <c r="M87" s="73"/>
      <c r="N87" s="73"/>
      <c r="O87" s="73"/>
    </row>
    <row r="88" spans="2:15" x14ac:dyDescent="0.2">
      <c r="B88" s="73"/>
      <c r="C88" s="73"/>
      <c r="D88" s="73"/>
      <c r="E88" s="73"/>
      <c r="F88" s="73"/>
      <c r="G88" s="73"/>
      <c r="H88" s="73"/>
      <c r="I88" s="73"/>
      <c r="J88" s="73"/>
      <c r="K88" s="73"/>
      <c r="L88" s="73"/>
      <c r="M88" s="73"/>
      <c r="N88" s="73"/>
      <c r="O88" s="73"/>
    </row>
  </sheetData>
  <mergeCells count="5">
    <mergeCell ref="B86:O88"/>
    <mergeCell ref="B3:O3"/>
    <mergeCell ref="B13:O13"/>
    <mergeCell ref="K1:O1"/>
    <mergeCell ref="B1:J1"/>
  </mergeCells>
  <hyperlinks>
    <hyperlink ref="K1" r:id="rId1" display="Create a Monthly Marketing Metrics Calendar with " xr:uid="{00000000-0004-0000-0200-000000000000}"/>
    <hyperlink ref="B86"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1:O92"/>
  <sheetViews>
    <sheetView showGridLines="0" workbookViewId="0">
      <selection activeCell="Z15" sqref="Z15"/>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49" customHeight="1" thickBot="1" x14ac:dyDescent="0.25">
      <c r="B1" s="48" t="s">
        <v>61</v>
      </c>
      <c r="K1" s="75" t="s">
        <v>25</v>
      </c>
      <c r="L1" s="71"/>
      <c r="M1" s="71"/>
      <c r="N1" s="71"/>
      <c r="O1" s="71"/>
    </row>
    <row r="2" spans="2:15"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row>
    <row r="3" spans="2:15" s="2" customFormat="1" ht="18" customHeight="1" x14ac:dyDescent="0.2">
      <c r="B3" s="65" t="s">
        <v>45</v>
      </c>
      <c r="C3" s="66"/>
      <c r="D3" s="66"/>
      <c r="E3" s="66"/>
      <c r="F3" s="66"/>
      <c r="G3" s="66"/>
      <c r="H3" s="66"/>
      <c r="I3" s="66"/>
      <c r="J3" s="66"/>
      <c r="K3" s="66"/>
      <c r="L3" s="66"/>
      <c r="M3" s="66"/>
      <c r="N3" s="66"/>
      <c r="O3" s="67"/>
    </row>
    <row r="4" spans="2:15" ht="18" customHeight="1" x14ac:dyDescent="0.2">
      <c r="B4" s="10" t="s">
        <v>46</v>
      </c>
      <c r="C4" s="21">
        <v>28</v>
      </c>
      <c r="D4" s="21">
        <v>33</v>
      </c>
      <c r="E4" s="21">
        <v>49</v>
      </c>
      <c r="F4" s="21">
        <v>23</v>
      </c>
      <c r="G4" s="21">
        <v>21</v>
      </c>
      <c r="H4" s="21">
        <v>10</v>
      </c>
      <c r="I4" s="21">
        <v>20</v>
      </c>
      <c r="J4" s="21">
        <v>45</v>
      </c>
      <c r="K4" s="21">
        <v>30</v>
      </c>
      <c r="L4" s="21">
        <v>36</v>
      </c>
      <c r="M4" s="21">
        <v>24</v>
      </c>
      <c r="N4" s="21">
        <v>25</v>
      </c>
      <c r="O4" s="29">
        <f t="shared" ref="O4:O12" si="0">(N4-M4)/M4</f>
        <v>4.1666666666666664E-2</v>
      </c>
    </row>
    <row r="5" spans="2:15" ht="18" customHeight="1" x14ac:dyDescent="0.2">
      <c r="B5" s="11" t="s">
        <v>47</v>
      </c>
      <c r="C5" s="22">
        <v>16</v>
      </c>
      <c r="D5" s="23">
        <v>20</v>
      </c>
      <c r="E5" s="22">
        <v>3</v>
      </c>
      <c r="F5" s="23">
        <v>37</v>
      </c>
      <c r="G5" s="22">
        <v>45</v>
      </c>
      <c r="H5" s="23">
        <v>26</v>
      </c>
      <c r="I5" s="22">
        <v>4</v>
      </c>
      <c r="J5" s="23">
        <v>1</v>
      </c>
      <c r="K5" s="22">
        <v>47</v>
      </c>
      <c r="L5" s="23">
        <v>22</v>
      </c>
      <c r="M5" s="22">
        <v>3</v>
      </c>
      <c r="N5" s="23">
        <v>17</v>
      </c>
      <c r="O5" s="30">
        <f t="shared" si="0"/>
        <v>4.666666666666667</v>
      </c>
    </row>
    <row r="6" spans="2:15" ht="18" customHeight="1" x14ac:dyDescent="0.2">
      <c r="B6" s="10" t="s">
        <v>28</v>
      </c>
      <c r="C6" s="21">
        <v>40</v>
      </c>
      <c r="D6" s="21">
        <v>45</v>
      </c>
      <c r="E6" s="21">
        <v>29</v>
      </c>
      <c r="F6" s="21">
        <v>18</v>
      </c>
      <c r="G6" s="21">
        <v>20</v>
      </c>
      <c r="H6" s="21">
        <v>5</v>
      </c>
      <c r="I6" s="21">
        <v>25</v>
      </c>
      <c r="J6" s="21">
        <v>49</v>
      </c>
      <c r="K6" s="21">
        <v>12</v>
      </c>
      <c r="L6" s="21">
        <v>39</v>
      </c>
      <c r="M6" s="21">
        <v>44</v>
      </c>
      <c r="N6" s="21">
        <v>40</v>
      </c>
      <c r="O6" s="29">
        <f t="shared" si="0"/>
        <v>-9.0909090909090912E-2</v>
      </c>
    </row>
    <row r="7" spans="2:15" ht="18" customHeight="1" x14ac:dyDescent="0.2">
      <c r="B7" s="11" t="s">
        <v>48</v>
      </c>
      <c r="C7" s="22">
        <v>38</v>
      </c>
      <c r="D7" s="23">
        <v>32</v>
      </c>
      <c r="E7" s="22">
        <v>9</v>
      </c>
      <c r="F7" s="23">
        <v>3</v>
      </c>
      <c r="G7" s="22">
        <v>33</v>
      </c>
      <c r="H7" s="23">
        <v>33</v>
      </c>
      <c r="I7" s="22">
        <v>22</v>
      </c>
      <c r="J7" s="23">
        <v>15</v>
      </c>
      <c r="K7" s="22">
        <v>20</v>
      </c>
      <c r="L7" s="23">
        <v>49</v>
      </c>
      <c r="M7" s="22">
        <v>17</v>
      </c>
      <c r="N7" s="23">
        <v>24</v>
      </c>
      <c r="O7" s="30">
        <f t="shared" si="0"/>
        <v>0.41176470588235292</v>
      </c>
    </row>
    <row r="8" spans="2:15" ht="18" customHeight="1" x14ac:dyDescent="0.2">
      <c r="B8" s="10" t="s">
        <v>49</v>
      </c>
      <c r="C8" s="21">
        <v>1</v>
      </c>
      <c r="D8" s="21">
        <v>16</v>
      </c>
      <c r="E8" s="21">
        <v>50</v>
      </c>
      <c r="F8" s="21">
        <v>41</v>
      </c>
      <c r="G8" s="21">
        <v>37</v>
      </c>
      <c r="H8" s="21">
        <v>40</v>
      </c>
      <c r="I8" s="21">
        <v>20</v>
      </c>
      <c r="J8" s="21">
        <v>46</v>
      </c>
      <c r="K8" s="21">
        <v>13</v>
      </c>
      <c r="L8" s="21">
        <v>11</v>
      </c>
      <c r="M8" s="21">
        <v>39</v>
      </c>
      <c r="N8" s="21">
        <v>16</v>
      </c>
      <c r="O8" s="29">
        <f t="shared" si="0"/>
        <v>-0.58974358974358976</v>
      </c>
    </row>
    <row r="9" spans="2:15" ht="18" customHeight="1" x14ac:dyDescent="0.2">
      <c r="B9" s="11" t="s">
        <v>50</v>
      </c>
      <c r="C9" s="22">
        <v>27</v>
      </c>
      <c r="D9" s="23">
        <v>37</v>
      </c>
      <c r="E9" s="22">
        <v>48</v>
      </c>
      <c r="F9" s="23">
        <v>28</v>
      </c>
      <c r="G9" s="22">
        <v>35</v>
      </c>
      <c r="H9" s="23">
        <v>25</v>
      </c>
      <c r="I9" s="22">
        <v>42</v>
      </c>
      <c r="J9" s="23">
        <v>27</v>
      </c>
      <c r="K9" s="22">
        <v>38</v>
      </c>
      <c r="L9" s="23">
        <v>4</v>
      </c>
      <c r="M9" s="22">
        <v>50</v>
      </c>
      <c r="N9" s="23">
        <v>26</v>
      </c>
      <c r="O9" s="30">
        <f t="shared" si="0"/>
        <v>-0.48</v>
      </c>
    </row>
    <row r="10" spans="2:15" ht="18" customHeight="1" x14ac:dyDescent="0.2">
      <c r="B10" s="10" t="s">
        <v>51</v>
      </c>
      <c r="C10" s="21">
        <v>5</v>
      </c>
      <c r="D10" s="21">
        <v>40</v>
      </c>
      <c r="E10" s="21">
        <v>6</v>
      </c>
      <c r="F10" s="21">
        <v>40</v>
      </c>
      <c r="G10" s="21">
        <v>35</v>
      </c>
      <c r="H10" s="21">
        <v>27</v>
      </c>
      <c r="I10" s="21">
        <v>10</v>
      </c>
      <c r="J10" s="21">
        <v>33</v>
      </c>
      <c r="K10" s="21">
        <v>7</v>
      </c>
      <c r="L10" s="21">
        <v>22</v>
      </c>
      <c r="M10" s="21">
        <v>46</v>
      </c>
      <c r="N10" s="21">
        <v>23</v>
      </c>
      <c r="O10" s="29">
        <f t="shared" si="0"/>
        <v>-0.5</v>
      </c>
    </row>
    <row r="11" spans="2:15" ht="18" customHeight="1" x14ac:dyDescent="0.2">
      <c r="B11" s="11" t="s">
        <v>52</v>
      </c>
      <c r="C11" s="22">
        <v>19</v>
      </c>
      <c r="D11" s="23">
        <v>28</v>
      </c>
      <c r="E11" s="22">
        <v>23</v>
      </c>
      <c r="F11" s="23">
        <v>48</v>
      </c>
      <c r="G11" s="22">
        <v>6</v>
      </c>
      <c r="H11" s="23">
        <v>40</v>
      </c>
      <c r="I11" s="22">
        <v>21</v>
      </c>
      <c r="J11" s="23">
        <v>38</v>
      </c>
      <c r="K11" s="22">
        <v>40</v>
      </c>
      <c r="L11" s="23">
        <v>20</v>
      </c>
      <c r="M11" s="22">
        <v>32</v>
      </c>
      <c r="N11" s="23">
        <v>8</v>
      </c>
      <c r="O11" s="30">
        <f t="shared" si="0"/>
        <v>-0.75</v>
      </c>
    </row>
    <row r="12" spans="2:15" ht="18" customHeight="1" x14ac:dyDescent="0.2">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18" customHeight="1" x14ac:dyDescent="0.2">
      <c r="B13" s="65" t="s">
        <v>53</v>
      </c>
      <c r="C13" s="66"/>
      <c r="D13" s="66"/>
      <c r="E13" s="66"/>
      <c r="F13" s="66"/>
      <c r="G13" s="66"/>
      <c r="H13" s="66"/>
      <c r="I13" s="66"/>
      <c r="J13" s="66"/>
      <c r="K13" s="66"/>
      <c r="L13" s="66"/>
      <c r="M13" s="66"/>
      <c r="N13" s="66"/>
      <c r="O13" s="67"/>
    </row>
    <row r="14" spans="2:15" ht="18" customHeight="1" x14ac:dyDescent="0.2">
      <c r="B14" s="10" t="s">
        <v>47</v>
      </c>
      <c r="C14" s="21">
        <v>33</v>
      </c>
      <c r="D14" s="21">
        <v>32</v>
      </c>
      <c r="E14" s="21">
        <v>48</v>
      </c>
      <c r="F14" s="21">
        <v>50</v>
      </c>
      <c r="G14" s="21">
        <v>4</v>
      </c>
      <c r="H14" s="21">
        <v>9</v>
      </c>
      <c r="I14" s="21">
        <v>40</v>
      </c>
      <c r="J14" s="21">
        <v>44</v>
      </c>
      <c r="K14" s="21">
        <v>17</v>
      </c>
      <c r="L14" s="21">
        <v>39</v>
      </c>
      <c r="M14" s="21">
        <v>20</v>
      </c>
      <c r="N14" s="21">
        <v>8</v>
      </c>
      <c r="O14" s="29">
        <f t="shared" ref="O14:O20" si="1">(N14-M14)/M14</f>
        <v>-0.6</v>
      </c>
    </row>
    <row r="15" spans="2:15" ht="18" customHeight="1" x14ac:dyDescent="0.2">
      <c r="B15" s="11" t="s">
        <v>54</v>
      </c>
      <c r="C15" s="22">
        <v>10</v>
      </c>
      <c r="D15" s="23">
        <v>39</v>
      </c>
      <c r="E15" s="22">
        <v>38</v>
      </c>
      <c r="F15" s="23">
        <v>39</v>
      </c>
      <c r="G15" s="22">
        <v>36</v>
      </c>
      <c r="H15" s="23">
        <v>41</v>
      </c>
      <c r="I15" s="22">
        <v>14</v>
      </c>
      <c r="J15" s="23">
        <v>46</v>
      </c>
      <c r="K15" s="22">
        <v>13</v>
      </c>
      <c r="L15" s="23">
        <v>13</v>
      </c>
      <c r="M15" s="22">
        <v>44</v>
      </c>
      <c r="N15" s="23">
        <v>17</v>
      </c>
      <c r="O15" s="30">
        <f t="shared" si="1"/>
        <v>-0.61363636363636365</v>
      </c>
    </row>
    <row r="16" spans="2:15" ht="18" customHeight="1" x14ac:dyDescent="0.2">
      <c r="B16" s="10" t="s">
        <v>55</v>
      </c>
      <c r="C16" s="21">
        <v>12</v>
      </c>
      <c r="D16" s="21">
        <v>5</v>
      </c>
      <c r="E16" s="21">
        <v>37</v>
      </c>
      <c r="F16" s="21">
        <v>40</v>
      </c>
      <c r="G16" s="21">
        <v>19</v>
      </c>
      <c r="H16" s="21">
        <v>46</v>
      </c>
      <c r="I16" s="21">
        <v>15</v>
      </c>
      <c r="J16" s="21">
        <v>19</v>
      </c>
      <c r="K16" s="21">
        <v>45</v>
      </c>
      <c r="L16" s="21">
        <v>32</v>
      </c>
      <c r="M16" s="21">
        <v>3</v>
      </c>
      <c r="N16" s="21">
        <v>10</v>
      </c>
      <c r="O16" s="29">
        <f t="shared" si="1"/>
        <v>2.3333333333333335</v>
      </c>
    </row>
    <row r="17" spans="2:15" ht="18" customHeight="1" x14ac:dyDescent="0.2">
      <c r="B17" s="11" t="s">
        <v>56</v>
      </c>
      <c r="C17" s="22">
        <v>12</v>
      </c>
      <c r="D17" s="23">
        <v>45</v>
      </c>
      <c r="E17" s="22">
        <v>46</v>
      </c>
      <c r="F17" s="23">
        <v>4</v>
      </c>
      <c r="G17" s="22">
        <v>26</v>
      </c>
      <c r="H17" s="23">
        <v>15</v>
      </c>
      <c r="I17" s="22">
        <v>29</v>
      </c>
      <c r="J17" s="23">
        <v>6</v>
      </c>
      <c r="K17" s="22">
        <v>1</v>
      </c>
      <c r="L17" s="23">
        <v>30</v>
      </c>
      <c r="M17" s="22">
        <v>19</v>
      </c>
      <c r="N17" s="23">
        <v>44</v>
      </c>
      <c r="O17" s="30">
        <f t="shared" si="1"/>
        <v>1.3157894736842106</v>
      </c>
    </row>
    <row r="18" spans="2:15" ht="18" customHeight="1" x14ac:dyDescent="0.2">
      <c r="B18" s="10" t="s">
        <v>57</v>
      </c>
      <c r="C18" s="21">
        <v>1</v>
      </c>
      <c r="D18" s="21">
        <v>29</v>
      </c>
      <c r="E18" s="21">
        <v>30</v>
      </c>
      <c r="F18" s="21">
        <v>29</v>
      </c>
      <c r="G18" s="21">
        <v>49</v>
      </c>
      <c r="H18" s="21">
        <v>32</v>
      </c>
      <c r="I18" s="21">
        <v>24</v>
      </c>
      <c r="J18" s="21">
        <v>38</v>
      </c>
      <c r="K18" s="21">
        <v>45</v>
      </c>
      <c r="L18" s="21">
        <v>29</v>
      </c>
      <c r="M18" s="21">
        <v>38</v>
      </c>
      <c r="N18" s="21">
        <v>37</v>
      </c>
      <c r="O18" s="29">
        <f t="shared" si="1"/>
        <v>-2.6315789473684209E-2</v>
      </c>
    </row>
    <row r="19" spans="2:15" ht="18" customHeight="1" x14ac:dyDescent="0.2">
      <c r="B19" s="11"/>
      <c r="C19" s="22">
        <v>0</v>
      </c>
      <c r="D19" s="23">
        <v>0</v>
      </c>
      <c r="E19" s="22">
        <v>0</v>
      </c>
      <c r="F19" s="23">
        <v>0</v>
      </c>
      <c r="G19" s="22">
        <v>0</v>
      </c>
      <c r="H19" s="23">
        <v>0</v>
      </c>
      <c r="I19" s="22">
        <v>0</v>
      </c>
      <c r="J19" s="23">
        <v>0</v>
      </c>
      <c r="K19" s="22">
        <v>0</v>
      </c>
      <c r="L19" s="23">
        <v>0</v>
      </c>
      <c r="M19" s="22">
        <v>1</v>
      </c>
      <c r="N19" s="23">
        <v>2</v>
      </c>
      <c r="O19" s="30">
        <f t="shared" si="1"/>
        <v>1</v>
      </c>
    </row>
    <row r="20" spans="2:15" ht="18" customHeight="1" x14ac:dyDescent="0.2">
      <c r="B20" s="10"/>
      <c r="C20" s="21">
        <v>0</v>
      </c>
      <c r="D20" s="21">
        <v>0</v>
      </c>
      <c r="E20" s="21">
        <v>0</v>
      </c>
      <c r="F20" s="21">
        <v>0</v>
      </c>
      <c r="G20" s="21">
        <v>0</v>
      </c>
      <c r="H20" s="21">
        <v>0</v>
      </c>
      <c r="I20" s="21">
        <v>0</v>
      </c>
      <c r="J20" s="21">
        <v>0</v>
      </c>
      <c r="K20" s="21">
        <v>0</v>
      </c>
      <c r="L20" s="21">
        <v>0</v>
      </c>
      <c r="M20" s="21">
        <v>1</v>
      </c>
      <c r="N20" s="21">
        <v>1</v>
      </c>
      <c r="O20" s="29">
        <f t="shared" si="1"/>
        <v>0</v>
      </c>
    </row>
    <row r="21" spans="2:15" s="2" customFormat="1" ht="24" customHeight="1" x14ac:dyDescent="0.2">
      <c r="B21" s="12"/>
      <c r="C21" s="3" t="s">
        <v>2</v>
      </c>
      <c r="D21" s="4" t="s">
        <v>3</v>
      </c>
      <c r="E21" s="3" t="s">
        <v>4</v>
      </c>
      <c r="F21" s="4" t="s">
        <v>5</v>
      </c>
      <c r="G21" s="3" t="s">
        <v>6</v>
      </c>
      <c r="H21" s="4" t="s">
        <v>7</v>
      </c>
      <c r="I21" s="3" t="s">
        <v>8</v>
      </c>
      <c r="J21" s="4" t="s">
        <v>9</v>
      </c>
      <c r="K21" s="3" t="s">
        <v>10</v>
      </c>
      <c r="L21" s="4" t="s">
        <v>11</v>
      </c>
      <c r="M21" s="3" t="s">
        <v>12</v>
      </c>
      <c r="N21" s="4" t="s">
        <v>13</v>
      </c>
      <c r="O21" s="13" t="s">
        <v>14</v>
      </c>
    </row>
    <row r="22" spans="2:15" ht="18" customHeight="1" x14ac:dyDescent="0.2">
      <c r="B22" s="14" t="s">
        <v>58</v>
      </c>
      <c r="C22" s="18">
        <f t="shared" ref="C22:N22" si="2">SUM(C4:C12)</f>
        <v>174</v>
      </c>
      <c r="D22" s="18">
        <f t="shared" si="2"/>
        <v>251</v>
      </c>
      <c r="E22" s="18">
        <f t="shared" si="2"/>
        <v>217</v>
      </c>
      <c r="F22" s="18">
        <f t="shared" si="2"/>
        <v>238</v>
      </c>
      <c r="G22" s="18">
        <f t="shared" si="2"/>
        <v>232</v>
      </c>
      <c r="H22" s="18">
        <f t="shared" si="2"/>
        <v>206</v>
      </c>
      <c r="I22" s="18">
        <f t="shared" si="2"/>
        <v>164</v>
      </c>
      <c r="J22" s="18">
        <f t="shared" si="2"/>
        <v>254</v>
      </c>
      <c r="K22" s="18">
        <f t="shared" si="2"/>
        <v>207</v>
      </c>
      <c r="L22" s="18">
        <f t="shared" si="2"/>
        <v>203</v>
      </c>
      <c r="M22" s="18">
        <f t="shared" si="2"/>
        <v>256</v>
      </c>
      <c r="N22" s="18">
        <f t="shared" si="2"/>
        <v>180</v>
      </c>
      <c r="O22" s="26">
        <f>(N22-M22)/M22</f>
        <v>-0.296875</v>
      </c>
    </row>
    <row r="23" spans="2:15" ht="18" customHeight="1" x14ac:dyDescent="0.2">
      <c r="B23" s="15" t="s">
        <v>59</v>
      </c>
      <c r="C23" s="19">
        <f t="shared" ref="C23:N23" si="3">SUM(C14:C20)</f>
        <v>68</v>
      </c>
      <c r="D23" s="20">
        <f t="shared" si="3"/>
        <v>150</v>
      </c>
      <c r="E23" s="19">
        <f t="shared" si="3"/>
        <v>199</v>
      </c>
      <c r="F23" s="20">
        <f t="shared" si="3"/>
        <v>162</v>
      </c>
      <c r="G23" s="19">
        <f t="shared" si="3"/>
        <v>134</v>
      </c>
      <c r="H23" s="20">
        <f t="shared" si="3"/>
        <v>143</v>
      </c>
      <c r="I23" s="19">
        <f t="shared" si="3"/>
        <v>122</v>
      </c>
      <c r="J23" s="20">
        <f t="shared" si="3"/>
        <v>153</v>
      </c>
      <c r="K23" s="19">
        <f t="shared" si="3"/>
        <v>121</v>
      </c>
      <c r="L23" s="20">
        <f t="shared" si="3"/>
        <v>143</v>
      </c>
      <c r="M23" s="19">
        <f t="shared" si="3"/>
        <v>126</v>
      </c>
      <c r="N23" s="20">
        <f t="shared" si="3"/>
        <v>119</v>
      </c>
      <c r="O23" s="27">
        <f>(N23-M23)/M23</f>
        <v>-5.5555555555555552E-2</v>
      </c>
    </row>
    <row r="24" spans="2:15" ht="7" customHeight="1" x14ac:dyDescent="0.2">
      <c r="B24" s="16"/>
      <c r="C24" s="5"/>
      <c r="D24" s="5"/>
      <c r="E24" s="5"/>
      <c r="F24" s="5"/>
      <c r="G24" s="5"/>
      <c r="H24" s="5"/>
      <c r="I24" s="5"/>
      <c r="J24" s="5"/>
      <c r="K24" s="5"/>
      <c r="L24" s="5"/>
      <c r="M24" s="5"/>
      <c r="N24" s="5"/>
      <c r="O24" s="28"/>
    </row>
    <row r="25" spans="2:15" ht="24" customHeight="1" thickBot="1" x14ac:dyDescent="0.25">
      <c r="B25" s="17" t="s">
        <v>43</v>
      </c>
      <c r="C25" s="24">
        <f t="shared" ref="C25:N25" si="4">SUM(C22:C23)</f>
        <v>242</v>
      </c>
      <c r="D25" s="25">
        <f t="shared" si="4"/>
        <v>401</v>
      </c>
      <c r="E25" s="24">
        <f t="shared" si="4"/>
        <v>416</v>
      </c>
      <c r="F25" s="25">
        <f t="shared" si="4"/>
        <v>400</v>
      </c>
      <c r="G25" s="24">
        <f t="shared" si="4"/>
        <v>366</v>
      </c>
      <c r="H25" s="25">
        <f t="shared" si="4"/>
        <v>349</v>
      </c>
      <c r="I25" s="24">
        <f t="shared" si="4"/>
        <v>286</v>
      </c>
      <c r="J25" s="25">
        <f t="shared" si="4"/>
        <v>407</v>
      </c>
      <c r="K25" s="24">
        <f t="shared" si="4"/>
        <v>328</v>
      </c>
      <c r="L25" s="25">
        <f t="shared" si="4"/>
        <v>346</v>
      </c>
      <c r="M25" s="24">
        <f t="shared" si="4"/>
        <v>382</v>
      </c>
      <c r="N25" s="25">
        <f t="shared" si="4"/>
        <v>299</v>
      </c>
      <c r="O25" s="34">
        <f>SUM(C25:N25)</f>
        <v>4222</v>
      </c>
    </row>
    <row r="26" spans="2:15" ht="7" customHeight="1" x14ac:dyDescent="0.2">
      <c r="B26" s="16"/>
      <c r="C26" s="5"/>
      <c r="D26" s="5"/>
      <c r="E26" s="5"/>
      <c r="F26" s="5"/>
      <c r="G26" s="5"/>
      <c r="H26" s="5"/>
      <c r="I26" s="5"/>
      <c r="J26" s="5"/>
      <c r="K26" s="5"/>
      <c r="L26" s="5"/>
      <c r="M26" s="5"/>
      <c r="N26" s="5"/>
      <c r="O26" s="28"/>
    </row>
    <row r="27" spans="2:15" ht="24" customHeight="1" thickBot="1" x14ac:dyDescent="0.25">
      <c r="B27" s="17" t="s">
        <v>60</v>
      </c>
      <c r="C27" s="31">
        <f t="shared" ref="C27:N27" si="5">C22/C25</f>
        <v>0.71900826446280997</v>
      </c>
      <c r="D27" s="32">
        <f t="shared" si="5"/>
        <v>0.62593516209476308</v>
      </c>
      <c r="E27" s="31">
        <f t="shared" si="5"/>
        <v>0.52163461538461542</v>
      </c>
      <c r="F27" s="32">
        <f t="shared" si="5"/>
        <v>0.59499999999999997</v>
      </c>
      <c r="G27" s="31">
        <f t="shared" si="5"/>
        <v>0.63387978142076506</v>
      </c>
      <c r="H27" s="32">
        <f t="shared" si="5"/>
        <v>0.5902578796561605</v>
      </c>
      <c r="I27" s="31">
        <f t="shared" si="5"/>
        <v>0.57342657342657344</v>
      </c>
      <c r="J27" s="32">
        <f t="shared" si="5"/>
        <v>0.62407862407862413</v>
      </c>
      <c r="K27" s="31">
        <f t="shared" si="5"/>
        <v>0.63109756097560976</v>
      </c>
      <c r="L27" s="32">
        <f t="shared" si="5"/>
        <v>0.58670520231213874</v>
      </c>
      <c r="M27" s="31">
        <f t="shared" si="5"/>
        <v>0.67015706806282727</v>
      </c>
      <c r="N27" s="32">
        <f t="shared" si="5"/>
        <v>0.60200668896321075</v>
      </c>
      <c r="O27" s="33">
        <f>(N27-M27)/M27</f>
        <v>-0.10169314381270902</v>
      </c>
    </row>
    <row r="28" spans="2:15" ht="18" customHeight="1" x14ac:dyDescent="0.2">
      <c r="B28" s="2"/>
      <c r="C28" s="2"/>
      <c r="D28" s="2"/>
      <c r="E28" s="2"/>
      <c r="F28" s="2"/>
      <c r="G28" s="2"/>
      <c r="H28" s="2"/>
      <c r="I28" s="2"/>
      <c r="J28" s="2"/>
      <c r="K28" s="2"/>
      <c r="L28" s="2"/>
      <c r="M28" s="2"/>
      <c r="N28" s="2"/>
      <c r="O28" s="2"/>
    </row>
    <row r="90" spans="2:15" x14ac:dyDescent="0.2">
      <c r="B90" s="72" t="s">
        <v>23</v>
      </c>
      <c r="C90" s="73"/>
      <c r="D90" s="73"/>
      <c r="E90" s="73"/>
      <c r="F90" s="73"/>
      <c r="G90" s="73"/>
      <c r="H90" s="73"/>
      <c r="I90" s="73"/>
      <c r="J90" s="73"/>
      <c r="K90" s="73"/>
      <c r="L90" s="73"/>
      <c r="M90" s="73"/>
      <c r="N90" s="73"/>
      <c r="O90" s="73"/>
    </row>
    <row r="91" spans="2:15" x14ac:dyDescent="0.2">
      <c r="B91" s="73"/>
      <c r="C91" s="73"/>
      <c r="D91" s="73"/>
      <c r="E91" s="73"/>
      <c r="F91" s="73"/>
      <c r="G91" s="73"/>
      <c r="H91" s="73"/>
      <c r="I91" s="73"/>
      <c r="J91" s="73"/>
      <c r="K91" s="73"/>
      <c r="L91" s="73"/>
      <c r="M91" s="73"/>
      <c r="N91" s="73"/>
      <c r="O91" s="73"/>
    </row>
    <row r="92" spans="2:15" x14ac:dyDescent="0.2">
      <c r="B92" s="73"/>
      <c r="C92" s="73"/>
      <c r="D92" s="73"/>
      <c r="E92" s="73"/>
      <c r="F92" s="73"/>
      <c r="G92" s="73"/>
      <c r="H92" s="73"/>
      <c r="I92" s="73"/>
      <c r="J92" s="73"/>
      <c r="K92" s="73"/>
      <c r="L92" s="73"/>
      <c r="M92" s="73"/>
      <c r="N92" s="73"/>
      <c r="O92" s="73"/>
    </row>
  </sheetData>
  <mergeCells count="4">
    <mergeCell ref="B3:O3"/>
    <mergeCell ref="B13:O13"/>
    <mergeCell ref="K1:O1"/>
    <mergeCell ref="B90:O92"/>
  </mergeCells>
  <hyperlinks>
    <hyperlink ref="K1" r:id="rId1" display="Create a Monthly Marketing Metrics Calendar with " xr:uid="{00000000-0004-0000-0300-000000000000}"/>
    <hyperlink ref="B90"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O78"/>
  <sheetViews>
    <sheetView showGridLines="0" workbookViewId="0">
      <selection activeCell="AE14" sqref="AE14"/>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49" customHeight="1" thickBot="1" x14ac:dyDescent="0.25">
      <c r="B1" s="77" t="s">
        <v>62</v>
      </c>
      <c r="C1" s="71"/>
      <c r="D1" s="71"/>
      <c r="E1" s="71"/>
      <c r="F1" s="71"/>
      <c r="G1" s="71"/>
      <c r="H1" s="71"/>
      <c r="I1" s="71"/>
      <c r="J1" s="71"/>
      <c r="K1" s="75" t="s">
        <v>25</v>
      </c>
      <c r="L1" s="71"/>
      <c r="M1" s="71"/>
      <c r="N1" s="71"/>
      <c r="O1" s="71"/>
    </row>
    <row r="2" spans="2:15"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row>
    <row r="3" spans="2:15" s="2" customFormat="1" ht="18" customHeight="1" x14ac:dyDescent="0.2">
      <c r="B3" s="65" t="s">
        <v>45</v>
      </c>
      <c r="C3" s="66"/>
      <c r="D3" s="66"/>
      <c r="E3" s="66"/>
      <c r="F3" s="66"/>
      <c r="G3" s="66"/>
      <c r="H3" s="66"/>
      <c r="I3" s="66"/>
      <c r="J3" s="66"/>
      <c r="K3" s="66"/>
      <c r="L3" s="66"/>
      <c r="M3" s="66"/>
      <c r="N3" s="66"/>
      <c r="O3" s="67"/>
    </row>
    <row r="4" spans="2:15" ht="18" customHeight="1" x14ac:dyDescent="0.2">
      <c r="B4" s="10" t="s">
        <v>46</v>
      </c>
      <c r="C4" s="21">
        <v>149</v>
      </c>
      <c r="D4" s="21">
        <v>193</v>
      </c>
      <c r="E4" s="21">
        <v>56</v>
      </c>
      <c r="F4" s="21">
        <v>196</v>
      </c>
      <c r="G4" s="21">
        <v>106</v>
      </c>
      <c r="H4" s="21">
        <v>152</v>
      </c>
      <c r="I4" s="21">
        <v>147</v>
      </c>
      <c r="J4" s="21">
        <v>168</v>
      </c>
      <c r="K4" s="21">
        <v>119</v>
      </c>
      <c r="L4" s="21">
        <v>154</v>
      </c>
      <c r="M4" s="21">
        <v>180</v>
      </c>
      <c r="N4" s="21">
        <v>268</v>
      </c>
      <c r="O4" s="29">
        <f t="shared" ref="O4:O12" si="0">(N4-M4)/M4</f>
        <v>0.48888888888888887</v>
      </c>
    </row>
    <row r="5" spans="2:15" ht="18" customHeight="1" x14ac:dyDescent="0.2">
      <c r="B5" s="11" t="s">
        <v>47</v>
      </c>
      <c r="C5" s="22">
        <v>247</v>
      </c>
      <c r="D5" s="23">
        <v>64</v>
      </c>
      <c r="E5" s="22">
        <v>127</v>
      </c>
      <c r="F5" s="23">
        <v>211</v>
      </c>
      <c r="G5" s="22">
        <v>286</v>
      </c>
      <c r="H5" s="23">
        <v>87</v>
      </c>
      <c r="I5" s="22">
        <v>250</v>
      </c>
      <c r="J5" s="23">
        <v>93</v>
      </c>
      <c r="K5" s="22">
        <v>268</v>
      </c>
      <c r="L5" s="23">
        <v>87</v>
      </c>
      <c r="M5" s="22">
        <v>283</v>
      </c>
      <c r="N5" s="23">
        <v>246</v>
      </c>
      <c r="O5" s="30">
        <f t="shared" si="0"/>
        <v>-0.13074204946996468</v>
      </c>
    </row>
    <row r="6" spans="2:15" ht="18" customHeight="1" x14ac:dyDescent="0.2">
      <c r="B6" s="10" t="s">
        <v>28</v>
      </c>
      <c r="C6" s="21">
        <v>134</v>
      </c>
      <c r="D6" s="21">
        <v>57</v>
      </c>
      <c r="E6" s="21">
        <v>139</v>
      </c>
      <c r="F6" s="21">
        <v>86</v>
      </c>
      <c r="G6" s="21">
        <v>66</v>
      </c>
      <c r="H6" s="21">
        <v>276</v>
      </c>
      <c r="I6" s="21">
        <v>275</v>
      </c>
      <c r="J6" s="21">
        <v>262</v>
      </c>
      <c r="K6" s="21">
        <v>181</v>
      </c>
      <c r="L6" s="21">
        <v>144</v>
      </c>
      <c r="M6" s="21">
        <v>203</v>
      </c>
      <c r="N6" s="21">
        <v>125</v>
      </c>
      <c r="O6" s="29">
        <f t="shared" si="0"/>
        <v>-0.38423645320197042</v>
      </c>
    </row>
    <row r="7" spans="2:15" ht="18" customHeight="1" x14ac:dyDescent="0.2">
      <c r="B7" s="11" t="s">
        <v>48</v>
      </c>
      <c r="C7" s="22">
        <v>153</v>
      </c>
      <c r="D7" s="23">
        <v>139</v>
      </c>
      <c r="E7" s="22">
        <v>81</v>
      </c>
      <c r="F7" s="23">
        <v>90</v>
      </c>
      <c r="G7" s="22">
        <v>283</v>
      </c>
      <c r="H7" s="23">
        <v>76</v>
      </c>
      <c r="I7" s="22">
        <v>239</v>
      </c>
      <c r="J7" s="23">
        <v>157</v>
      </c>
      <c r="K7" s="22">
        <v>116</v>
      </c>
      <c r="L7" s="23">
        <v>253</v>
      </c>
      <c r="M7" s="22">
        <v>172</v>
      </c>
      <c r="N7" s="23">
        <v>294</v>
      </c>
      <c r="O7" s="30">
        <f t="shared" si="0"/>
        <v>0.70930232558139539</v>
      </c>
    </row>
    <row r="8" spans="2:15" ht="18" customHeight="1" x14ac:dyDescent="0.2">
      <c r="B8" s="10" t="s">
        <v>49</v>
      </c>
      <c r="C8" s="21">
        <v>225</v>
      </c>
      <c r="D8" s="21">
        <v>131</v>
      </c>
      <c r="E8" s="21">
        <v>289</v>
      </c>
      <c r="F8" s="21">
        <v>213</v>
      </c>
      <c r="G8" s="21">
        <v>71</v>
      </c>
      <c r="H8" s="21">
        <v>104</v>
      </c>
      <c r="I8" s="21">
        <v>55</v>
      </c>
      <c r="J8" s="21">
        <v>187</v>
      </c>
      <c r="K8" s="21">
        <v>197</v>
      </c>
      <c r="L8" s="21">
        <v>200</v>
      </c>
      <c r="M8" s="21">
        <v>208</v>
      </c>
      <c r="N8" s="21">
        <v>333</v>
      </c>
      <c r="O8" s="29">
        <f t="shared" si="0"/>
        <v>0.60096153846153844</v>
      </c>
    </row>
    <row r="9" spans="2:15" ht="18" customHeight="1" x14ac:dyDescent="0.2">
      <c r="B9" s="11" t="s">
        <v>50</v>
      </c>
      <c r="C9" s="22">
        <v>114</v>
      </c>
      <c r="D9" s="23">
        <v>78</v>
      </c>
      <c r="E9" s="22">
        <v>128</v>
      </c>
      <c r="F9" s="23">
        <v>93</v>
      </c>
      <c r="G9" s="22">
        <v>157</v>
      </c>
      <c r="H9" s="23">
        <v>231</v>
      </c>
      <c r="I9" s="22">
        <v>261</v>
      </c>
      <c r="J9" s="23">
        <v>136</v>
      </c>
      <c r="K9" s="22">
        <v>112</v>
      </c>
      <c r="L9" s="23">
        <v>224</v>
      </c>
      <c r="M9" s="22">
        <v>283</v>
      </c>
      <c r="N9" s="23">
        <v>296</v>
      </c>
      <c r="O9" s="30">
        <f t="shared" si="0"/>
        <v>4.5936395759717315E-2</v>
      </c>
    </row>
    <row r="10" spans="2:15" ht="18" customHeight="1" x14ac:dyDescent="0.2">
      <c r="B10" s="10" t="s">
        <v>51</v>
      </c>
      <c r="C10" s="21">
        <v>176</v>
      </c>
      <c r="D10" s="21">
        <v>243</v>
      </c>
      <c r="E10" s="21">
        <v>202</v>
      </c>
      <c r="F10" s="21">
        <v>223</v>
      </c>
      <c r="G10" s="21">
        <v>73</v>
      </c>
      <c r="H10" s="21">
        <v>67</v>
      </c>
      <c r="I10" s="21">
        <v>165</v>
      </c>
      <c r="J10" s="21">
        <v>284</v>
      </c>
      <c r="K10" s="21">
        <v>131</v>
      </c>
      <c r="L10" s="21">
        <v>215</v>
      </c>
      <c r="M10" s="21">
        <v>60</v>
      </c>
      <c r="N10" s="21">
        <v>280</v>
      </c>
      <c r="O10" s="29">
        <f t="shared" si="0"/>
        <v>3.6666666666666665</v>
      </c>
    </row>
    <row r="11" spans="2:15" ht="18" customHeight="1" x14ac:dyDescent="0.2">
      <c r="B11" s="11" t="s">
        <v>52</v>
      </c>
      <c r="C11" s="22">
        <v>234</v>
      </c>
      <c r="D11" s="23">
        <v>122</v>
      </c>
      <c r="E11" s="22">
        <v>141</v>
      </c>
      <c r="F11" s="23">
        <v>263</v>
      </c>
      <c r="G11" s="22">
        <v>197</v>
      </c>
      <c r="H11" s="23">
        <v>139</v>
      </c>
      <c r="I11" s="22">
        <v>201</v>
      </c>
      <c r="J11" s="23">
        <v>236</v>
      </c>
      <c r="K11" s="22">
        <v>122</v>
      </c>
      <c r="L11" s="23">
        <v>260</v>
      </c>
      <c r="M11" s="22">
        <v>224</v>
      </c>
      <c r="N11" s="23">
        <v>200</v>
      </c>
      <c r="O11" s="30">
        <f t="shared" si="0"/>
        <v>-0.10714285714285714</v>
      </c>
    </row>
    <row r="12" spans="2:15" ht="18" customHeight="1" x14ac:dyDescent="0.2">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24" customHeight="1" x14ac:dyDescent="0.2">
      <c r="B13" s="12"/>
      <c r="C13" s="3" t="s">
        <v>2</v>
      </c>
      <c r="D13" s="4" t="s">
        <v>3</v>
      </c>
      <c r="E13" s="3" t="s">
        <v>4</v>
      </c>
      <c r="F13" s="4" t="s">
        <v>5</v>
      </c>
      <c r="G13" s="3" t="s">
        <v>6</v>
      </c>
      <c r="H13" s="4" t="s">
        <v>7</v>
      </c>
      <c r="I13" s="3" t="s">
        <v>8</v>
      </c>
      <c r="J13" s="4" t="s">
        <v>9</v>
      </c>
      <c r="K13" s="3" t="s">
        <v>10</v>
      </c>
      <c r="L13" s="4" t="s">
        <v>11</v>
      </c>
      <c r="M13" s="3" t="s">
        <v>12</v>
      </c>
      <c r="N13" s="4" t="s">
        <v>13</v>
      </c>
      <c r="O13" s="13" t="s">
        <v>14</v>
      </c>
    </row>
    <row r="14" spans="2:15" ht="18" customHeight="1" x14ac:dyDescent="0.2">
      <c r="B14" s="14" t="s">
        <v>58</v>
      </c>
      <c r="C14" s="18">
        <f t="shared" ref="C14:N14" si="1">SUM(C4:C12)</f>
        <v>1432</v>
      </c>
      <c r="D14" s="18">
        <f t="shared" si="1"/>
        <v>1027</v>
      </c>
      <c r="E14" s="18">
        <f t="shared" si="1"/>
        <v>1163</v>
      </c>
      <c r="F14" s="18">
        <f t="shared" si="1"/>
        <v>1375</v>
      </c>
      <c r="G14" s="18">
        <f t="shared" si="1"/>
        <v>1239</v>
      </c>
      <c r="H14" s="18">
        <f t="shared" si="1"/>
        <v>1132</v>
      </c>
      <c r="I14" s="18">
        <f t="shared" si="1"/>
        <v>1593</v>
      </c>
      <c r="J14" s="18">
        <f t="shared" si="1"/>
        <v>1523</v>
      </c>
      <c r="K14" s="18">
        <f t="shared" si="1"/>
        <v>1246</v>
      </c>
      <c r="L14" s="18">
        <f t="shared" si="1"/>
        <v>1537</v>
      </c>
      <c r="M14" s="18">
        <f t="shared" si="1"/>
        <v>1614</v>
      </c>
      <c r="N14" s="18">
        <f t="shared" si="1"/>
        <v>2043</v>
      </c>
      <c r="O14" s="26">
        <f>(N14-M14)/M14</f>
        <v>0.26579925650557623</v>
      </c>
    </row>
    <row r="15" spans="2:15" ht="18" customHeight="1" x14ac:dyDescent="0.2">
      <c r="B15" s="2"/>
      <c r="C15" s="2"/>
      <c r="D15" s="2"/>
      <c r="E15" s="2"/>
      <c r="F15" s="2"/>
      <c r="G15" s="2"/>
      <c r="H15" s="2"/>
      <c r="I15" s="2"/>
      <c r="J15" s="2"/>
      <c r="K15" s="2"/>
      <c r="L15" s="2"/>
      <c r="M15" s="2"/>
      <c r="N15" s="2"/>
      <c r="O15" s="2"/>
    </row>
    <row r="76" spans="2:15" x14ac:dyDescent="0.2">
      <c r="B76" s="72" t="s">
        <v>23</v>
      </c>
      <c r="C76" s="73"/>
      <c r="D76" s="73"/>
      <c r="E76" s="73"/>
      <c r="F76" s="73"/>
      <c r="G76" s="73"/>
      <c r="H76" s="73"/>
      <c r="I76" s="73"/>
      <c r="J76" s="73"/>
      <c r="K76" s="73"/>
      <c r="L76" s="73"/>
      <c r="M76" s="73"/>
      <c r="N76" s="73"/>
      <c r="O76" s="73"/>
    </row>
    <row r="77" spans="2:15" x14ac:dyDescent="0.2">
      <c r="B77" s="73"/>
      <c r="C77" s="73"/>
      <c r="D77" s="73"/>
      <c r="E77" s="73"/>
      <c r="F77" s="73"/>
      <c r="G77" s="73"/>
      <c r="H77" s="73"/>
      <c r="I77" s="73"/>
      <c r="J77" s="73"/>
      <c r="K77" s="73"/>
      <c r="L77" s="73"/>
      <c r="M77" s="73"/>
      <c r="N77" s="73"/>
      <c r="O77" s="73"/>
    </row>
    <row r="78" spans="2:15" x14ac:dyDescent="0.2">
      <c r="B78" s="73"/>
      <c r="C78" s="73"/>
      <c r="D78" s="73"/>
      <c r="E78" s="73"/>
      <c r="F78" s="73"/>
      <c r="G78" s="73"/>
      <c r="H78" s="73"/>
      <c r="I78" s="73"/>
      <c r="J78" s="73"/>
      <c r="K78" s="73"/>
      <c r="L78" s="73"/>
      <c r="M78" s="73"/>
      <c r="N78" s="73"/>
      <c r="O78" s="73"/>
    </row>
  </sheetData>
  <mergeCells count="4">
    <mergeCell ref="B3:O3"/>
    <mergeCell ref="B1:J1"/>
    <mergeCell ref="K1:O1"/>
    <mergeCell ref="B76:O78"/>
  </mergeCells>
  <hyperlinks>
    <hyperlink ref="K1" r:id="rId1" display="Create a Monthly Marketing Metrics Calendar with " xr:uid="{00000000-0004-0000-0400-000000000000}"/>
    <hyperlink ref="B76" r:id="rId2" xr:uid="{00000000-0004-0000-0400-000001000000}"/>
  </hyperlinks>
  <pageMargins left="0.7" right="0.7" top="0.75" bottom="0.75" header="0.3" footer="0.3"/>
  <pageSetup orientation="portrait" horizontalDpi="0" verticalDpi="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1FA9-EFCD-8348-BF29-13CF48C9EDE4}">
  <dimension ref="B2"/>
  <sheetViews>
    <sheetView showGridLines="0" workbookViewId="0">
      <selection activeCell="I23" sqref="I23"/>
    </sheetView>
  </sheetViews>
  <sheetFormatPr baseColWidth="10" defaultRowHeight="16" x14ac:dyDescent="0.2"/>
  <cols>
    <col min="1" max="1" width="2" customWidth="1"/>
    <col min="2" max="2" width="75.83203125" customWidth="1"/>
  </cols>
  <sheetData>
    <row r="2" spans="2:2" ht="136" customHeight="1" x14ac:dyDescent="0.2">
      <c r="B2" s="7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onversion von Marketingmetriken</vt:lpstr>
      <vt:lpstr>Medienreichweite</vt:lpstr>
      <vt:lpstr>Generierte Kunden</vt:lpstr>
      <vt:lpstr>Generierte Leads</vt:lpstr>
      <vt:lpstr>Generierte Web-Besuche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2016-06-01T01:42:25Z</dcterms:created>
  <dcterms:modified xsi:type="dcterms:W3CDTF">2025-02-03T22:10:38Z</dcterms:modified>
</cp:coreProperties>
</file>