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5\-content-scrum-templates\"/>
    </mc:Choice>
  </mc:AlternateContent>
  <xr:revisionPtr revIDLastSave="0" documentId="13_ncr:1_{90FF9BC0-3E7F-49DB-8DCA-FF7C65195F68}" xr6:coauthVersionLast="47" xr6:coauthVersionMax="47" xr10:uidLastSave="{00000000-0000-0000-0000-000000000000}"/>
  <bookViews>
    <workbookView xWindow="-120" yWindow="-120" windowWidth="57840" windowHeight="31920" tabRatio="500" xr2:uid="{00000000-000D-0000-FFFF-FFFF00000000}"/>
  </bookViews>
  <sheets>
    <sheet name="BEISP. – Scrum-Kapazitätsplanun" sheetId="1" r:id="rId1"/>
    <sheet name="LEER – Scrum-Kapazitätsplanung" sheetId="15" r:id="rId2"/>
    <sheet name="– Haftungsausschluss –" sheetId="10" r:id="rId3"/>
  </sheets>
  <externalReferences>
    <externalReference r:id="rId4"/>
    <externalReference r:id="rId5"/>
  </externalReferences>
  <definedNames>
    <definedName name="_xlnm.Print_Area" localSheetId="0">'BEISP. – Scrum-Kapazitätsplanun'!$B$1:$N$59</definedName>
    <definedName name="_xlnm.Print_Area" localSheetId="1">'LEER – Scrum-Kapazitätsplanung'!$B$1:$N$61</definedName>
    <definedName name="Priority">'[1]Project Closeout Checklist'!#REF!</definedName>
    <definedName name="Status">#REF!</definedName>
    <definedName name="Type">'[2]Maintenance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54" i="15" l="1"/>
  <c r="K54" i="15"/>
  <c r="J54" i="15"/>
  <c r="I54" i="15"/>
  <c r="H54" i="15"/>
  <c r="G54" i="15"/>
  <c r="F54" i="15"/>
  <c r="E54" i="15"/>
  <c r="L49" i="15"/>
  <c r="K49" i="15"/>
  <c r="J49" i="15"/>
  <c r="I49" i="15"/>
  <c r="H49" i="15"/>
  <c r="G49" i="15"/>
  <c r="F49" i="15"/>
  <c r="E49" i="15"/>
  <c r="M47" i="15"/>
  <c r="L46" i="15"/>
  <c r="K46" i="15"/>
  <c r="J46" i="15"/>
  <c r="I46" i="15"/>
  <c r="H46" i="15"/>
  <c r="G46" i="15"/>
  <c r="F46" i="15"/>
  <c r="E46" i="15"/>
  <c r="L37" i="15"/>
  <c r="K37" i="15"/>
  <c r="J37" i="15"/>
  <c r="I37" i="15"/>
  <c r="H37" i="15"/>
  <c r="G37" i="15"/>
  <c r="F37" i="15"/>
  <c r="E37" i="15"/>
  <c r="M36" i="15"/>
  <c r="M35" i="15"/>
  <c r="M34" i="15"/>
  <c r="M33" i="15"/>
  <c r="M32" i="15"/>
  <c r="M31" i="15"/>
  <c r="M30" i="15"/>
  <c r="L29" i="15"/>
  <c r="K29" i="15"/>
  <c r="J29" i="15"/>
  <c r="I29" i="15"/>
  <c r="H29" i="15"/>
  <c r="G29" i="15"/>
  <c r="F29" i="15"/>
  <c r="E29" i="15"/>
  <c r="L27" i="15"/>
  <c r="K27" i="15"/>
  <c r="J27" i="15"/>
  <c r="I27" i="15"/>
  <c r="H27" i="15"/>
  <c r="G27" i="15"/>
  <c r="F27" i="15"/>
  <c r="E27" i="15"/>
  <c r="E17" i="15"/>
  <c r="E39" i="15"/>
  <c r="E44" i="15"/>
  <c r="M26" i="15"/>
  <c r="M25" i="15"/>
  <c r="M24" i="15"/>
  <c r="M23" i="15"/>
  <c r="M22" i="15"/>
  <c r="M21" i="15"/>
  <c r="M20" i="15"/>
  <c r="L19" i="15"/>
  <c r="K19" i="15"/>
  <c r="J19" i="15"/>
  <c r="I19" i="15"/>
  <c r="H19" i="15"/>
  <c r="G19" i="15"/>
  <c r="F19" i="15"/>
  <c r="E19" i="15"/>
  <c r="L17" i="15"/>
  <c r="K17" i="15"/>
  <c r="J17" i="15"/>
  <c r="I17" i="15"/>
  <c r="H17" i="15"/>
  <c r="G17" i="15"/>
  <c r="F17" i="15"/>
  <c r="M16" i="15"/>
  <c r="M15" i="15"/>
  <c r="M14" i="15"/>
  <c r="M13" i="15"/>
  <c r="M12" i="15"/>
  <c r="M11" i="15"/>
  <c r="M10" i="15"/>
  <c r="L9" i="15"/>
  <c r="K9" i="15"/>
  <c r="J9" i="15"/>
  <c r="I9" i="15"/>
  <c r="H9" i="15"/>
  <c r="G9" i="15"/>
  <c r="F9" i="15"/>
  <c r="E9" i="15"/>
  <c r="E52" i="1"/>
  <c r="L52" i="1"/>
  <c r="K52" i="1"/>
  <c r="J52" i="1"/>
  <c r="I52" i="1"/>
  <c r="H52" i="1"/>
  <c r="G52" i="1"/>
  <c r="F52" i="1"/>
  <c r="L47" i="1"/>
  <c r="K47" i="1"/>
  <c r="J47" i="1"/>
  <c r="I47" i="1"/>
  <c r="H47" i="1"/>
  <c r="G47" i="1"/>
  <c r="F47" i="1"/>
  <c r="E47" i="1"/>
  <c r="L44" i="1"/>
  <c r="K44" i="1"/>
  <c r="J44" i="1"/>
  <c r="I44" i="1"/>
  <c r="H44" i="1"/>
  <c r="G44" i="1"/>
  <c r="F44" i="1"/>
  <c r="E44" i="1"/>
  <c r="L27" i="1"/>
  <c r="K27" i="1"/>
  <c r="J27" i="1"/>
  <c r="I27" i="1"/>
  <c r="H27" i="1"/>
  <c r="G27" i="1"/>
  <c r="F27" i="1"/>
  <c r="E27" i="1"/>
  <c r="L17" i="1"/>
  <c r="K17" i="1"/>
  <c r="J17" i="1"/>
  <c r="I17" i="1"/>
  <c r="H17" i="1"/>
  <c r="G17" i="1"/>
  <c r="F17" i="1"/>
  <c r="E17" i="1"/>
  <c r="L7" i="1"/>
  <c r="K7" i="1"/>
  <c r="J7" i="1"/>
  <c r="I7" i="1"/>
  <c r="H7" i="1"/>
  <c r="G7" i="1"/>
  <c r="F7" i="1"/>
  <c r="E7" i="1"/>
  <c r="M45" i="1"/>
  <c r="L35" i="1"/>
  <c r="K35" i="1"/>
  <c r="J35" i="1"/>
  <c r="I35" i="1"/>
  <c r="H35" i="1"/>
  <c r="G35" i="1"/>
  <c r="F35" i="1"/>
  <c r="E35" i="1"/>
  <c r="M34" i="1"/>
  <c r="M33" i="1"/>
  <c r="M32" i="1"/>
  <c r="M31" i="1"/>
  <c r="M30" i="1"/>
  <c r="M29" i="1"/>
  <c r="M28" i="1"/>
  <c r="L25" i="1"/>
  <c r="K25" i="1"/>
  <c r="J25" i="1"/>
  <c r="I25" i="1"/>
  <c r="H25" i="1"/>
  <c r="G25" i="1"/>
  <c r="F25" i="1"/>
  <c r="E25" i="1"/>
  <c r="M24" i="1"/>
  <c r="M23" i="1"/>
  <c r="M22" i="1"/>
  <c r="M21" i="1"/>
  <c r="M20" i="1"/>
  <c r="M19" i="1"/>
  <c r="M18" i="1"/>
  <c r="F15" i="1"/>
  <c r="G15" i="1"/>
  <c r="H15" i="1"/>
  <c r="I15" i="1"/>
  <c r="J15" i="1"/>
  <c r="K15" i="1"/>
  <c r="L15" i="1"/>
  <c r="E15" i="1"/>
  <c r="M9" i="1"/>
  <c r="M10" i="1"/>
  <c r="M11" i="1"/>
  <c r="M12" i="1"/>
  <c r="M13" i="1"/>
  <c r="M14" i="1"/>
  <c r="M8" i="1"/>
  <c r="L37" i="1"/>
  <c r="L40" i="1"/>
  <c r="K37" i="1"/>
  <c r="K40" i="1"/>
  <c r="H37" i="1"/>
  <c r="H40" i="1"/>
  <c r="M35" i="1"/>
  <c r="E57" i="1"/>
  <c r="E37" i="1"/>
  <c r="E40" i="1"/>
  <c r="J39" i="15"/>
  <c r="J44" i="15"/>
  <c r="J50" i="15"/>
  <c r="J52" i="15"/>
  <c r="H39" i="15"/>
  <c r="F37" i="1"/>
  <c r="F40" i="1"/>
  <c r="F42" i="1"/>
  <c r="F48" i="1"/>
  <c r="F50" i="1"/>
  <c r="F53" i="1"/>
  <c r="H44" i="15"/>
  <c r="H50" i="15"/>
  <c r="H52" i="15"/>
  <c r="H42" i="15"/>
  <c r="H55" i="15"/>
  <c r="I37" i="1"/>
  <c r="I40" i="1"/>
  <c r="G37" i="1"/>
  <c r="G40" i="1"/>
  <c r="M37" i="15"/>
  <c r="E59" i="15"/>
  <c r="M15" i="1"/>
  <c r="E59" i="1"/>
  <c r="F39" i="15"/>
  <c r="F42" i="15"/>
  <c r="G39" i="15"/>
  <c r="G42" i="15"/>
  <c r="I39" i="15"/>
  <c r="I44" i="15"/>
  <c r="I50" i="15"/>
  <c r="I52" i="15"/>
  <c r="K39" i="15"/>
  <c r="K42" i="15"/>
  <c r="L39" i="15"/>
  <c r="L42" i="15"/>
  <c r="E50" i="15"/>
  <c r="M17" i="15"/>
  <c r="E61" i="15"/>
  <c r="M27" i="15"/>
  <c r="E60" i="15"/>
  <c r="E42" i="15"/>
  <c r="M25" i="1"/>
  <c r="E58" i="1"/>
  <c r="J37" i="1"/>
  <c r="H42" i="1"/>
  <c r="H48" i="1"/>
  <c r="H50" i="1"/>
  <c r="H53" i="1"/>
  <c r="L42" i="1"/>
  <c r="L48" i="1"/>
  <c r="L50" i="1"/>
  <c r="L53" i="1"/>
  <c r="K42" i="1"/>
  <c r="K48" i="1"/>
  <c r="K50" i="1"/>
  <c r="K53" i="1"/>
  <c r="G44" i="15"/>
  <c r="G50" i="15"/>
  <c r="G52" i="15"/>
  <c r="G55" i="15"/>
  <c r="F44" i="15"/>
  <c r="F50" i="15"/>
  <c r="F52" i="15"/>
  <c r="F55" i="15"/>
  <c r="I42" i="1"/>
  <c r="I48" i="1"/>
  <c r="I50" i="1"/>
  <c r="I53" i="1"/>
  <c r="J42" i="15"/>
  <c r="E42" i="1"/>
  <c r="M39" i="15"/>
  <c r="J55" i="15"/>
  <c r="L44" i="15"/>
  <c r="L50" i="15"/>
  <c r="L52" i="15"/>
  <c r="L55" i="15"/>
  <c r="I42" i="15"/>
  <c r="K44" i="15"/>
  <c r="K50" i="15"/>
  <c r="K52" i="15"/>
  <c r="K55" i="15"/>
  <c r="I55" i="15"/>
  <c r="E48" i="1"/>
  <c r="M42" i="15"/>
  <c r="E52" i="15"/>
  <c r="E55" i="15"/>
  <c r="G42" i="1"/>
  <c r="G48" i="1"/>
  <c r="G50" i="1"/>
  <c r="G53" i="1"/>
  <c r="J40" i="1"/>
  <c r="M37" i="1"/>
  <c r="M50" i="15"/>
  <c r="E58" i="15"/>
  <c r="M52" i="15"/>
  <c r="M44" i="15"/>
  <c r="M40" i="1"/>
  <c r="J42" i="1"/>
  <c r="J48" i="1"/>
  <c r="J50" i="1"/>
  <c r="J53" i="1"/>
  <c r="M55" i="15"/>
  <c r="E57" i="15"/>
  <c r="M48" i="1"/>
  <c r="E56" i="1"/>
  <c r="E50" i="1"/>
  <c r="M42" i="1"/>
  <c r="M50" i="1"/>
  <c r="E53" i="1"/>
  <c r="M53" i="1"/>
  <c r="E55" i="1"/>
</calcChain>
</file>

<file path=xl/sharedStrings.xml><?xml version="1.0" encoding="utf-8"?>
<sst xmlns="http://schemas.openxmlformats.org/spreadsheetml/2006/main" count="140" uniqueCount="52">
  <si>
    <t>VORLAGE FÜR DIE KAPAZITÄTSPLANUNG VON AGILE-SCRUM-TEAMS</t>
  </si>
  <si>
    <t>TEAMKAPAZITÄT – STUNDEN</t>
  </si>
  <si>
    <t>VERFÜGBARE STUNDEN FÜR DEN SPRINT</t>
  </si>
  <si>
    <t>ROLLEN</t>
  </si>
  <si>
    <t>Rolle 1</t>
  </si>
  <si>
    <t>Rolle 2</t>
  </si>
  <si>
    <t>Rolle 3</t>
  </si>
  <si>
    <t>Rolle 4</t>
  </si>
  <si>
    <t>Rolle 5</t>
  </si>
  <si>
    <t>Rolle 6</t>
  </si>
  <si>
    <t>Rolle 7</t>
  </si>
  <si>
    <t>Rolle 8</t>
  </si>
  <si>
    <t>WIEDERHOLT SCRUM</t>
  </si>
  <si>
    <t>GESAMT</t>
  </si>
  <si>
    <t>HINWEISE</t>
  </si>
  <si>
    <t>Wiederholte Scrum-Aktivität 1</t>
  </si>
  <si>
    <t>Wiederholte Scrum-Aktivität 2</t>
  </si>
  <si>
    <t>Wiederholte Scrum-Aktivität 3</t>
  </si>
  <si>
    <t>Wiederholte Scrum-Aktivität 4</t>
  </si>
  <si>
    <t>Wiederholte Scrum-Aktivität 5</t>
  </si>
  <si>
    <t>Wiederholte Scrum-Aktivität 6</t>
  </si>
  <si>
    <t>Wiederholte Scrum-Aktivität 7</t>
  </si>
  <si>
    <t>ZWISCHENSUMME</t>
  </si>
  <si>
    <t>WIEDERHOLT NICHT-SCRUM</t>
  </si>
  <si>
    <t>Wiederholte Nicht-Scrum-Aktivität 1</t>
  </si>
  <si>
    <t>Wiederholte Nicht-Scrum-Aktivität 2</t>
  </si>
  <si>
    <t>Wiederholte Nicht-Scrum-Aktivität 3</t>
  </si>
  <si>
    <t>Wiederholte Nicht-Scrum-Aktivität 4</t>
  </si>
  <si>
    <t>Wiederholte Nicht-Scrum-Aktivität 5</t>
  </si>
  <si>
    <t>Wiederholte Nicht-Scrum-Aktivität 6</t>
  </si>
  <si>
    <t>Wiederholte Nicht-Scrum-Aktivität 7</t>
  </si>
  <si>
    <t>NICHT WIEDERHOLEND</t>
  </si>
  <si>
    <t>Nicht wiederholende Aktivität 1</t>
  </si>
  <si>
    <t>Nicht wiederholende Aktivität 2</t>
  </si>
  <si>
    <t>Nicht wiederholende Aktivität 3</t>
  </si>
  <si>
    <t>Nicht wiederholende Aktivität 4</t>
  </si>
  <si>
    <t>Nicht wiederholende Aktivität 5</t>
  </si>
  <si>
    <t>Nicht wiederholende Aktivität 6</t>
  </si>
  <si>
    <t>Nicht wiederholende Aktivität 7</t>
  </si>
  <si>
    <t>TAGE</t>
  </si>
  <si>
    <t>STUNDEN</t>
  </si>
  <si>
    <t>SPRINT-GRÖSSE</t>
  </si>
  <si>
    <t>VERFÜGBARE ABZÜGLICH GEPLANTER NICHT GEARBEITETER ZEIT</t>
  </si>
  <si>
    <t>INDIVIDUELLER FOKUSFAKTOR</t>
  </si>
  <si>
    <t>DURCHSCHNITT</t>
  </si>
  <si>
    <t>Geben Sie für jede Rolle einen Prozentsatz ein. 
Je höher die Zahl, desto abgelenkter die Person.</t>
  </si>
  <si>
    <t>SONSTIGE NICHT-AUFGABENBEZOGENE ZEITEN</t>
  </si>
  <si>
    <t>INSGESAMT NICHT GEARBEITET</t>
  </si>
  <si>
    <t>HIER KLICKEN ZUR ERSTELLUNG IN SMARTSHEET</t>
  </si>
  <si>
    <t xml:space="preserve">– Benutzer*in definiert Rollen in Zeile 7. 
– Geben Sie Aktivitäten, Stunden und Hinweise in jede Tabelle ein. 
– Wiederholte Scrum-Aktivität, wiederholte Nicht-Scrum-Aktivität und Zwischensummen und Summen für sich nicht wiederholende Aktivitäten werden automatisch berechnet. 
– Legen Sie Ihre Sprintgröße in Zeile 42 fest (derzeit auf zehn Acht-Stunden-Tage eingestellt). 
– Legen Sie schließlich einen individuellen Fokusfaktor für jede Rolle in Zeile 47 fest.  Je höher die Zahl, desto abgelenkter die Person.  
– Diagramme werden automatisch ausgefüllt, wenn Daten eingegeben werden. </t>
  </si>
  <si>
    <t xml:space="preserve">Geben Sie Rollen (DEV1, FE1, QE usw.) in diese Zeile ein.  Die Felder für die Rollen in allen Tabellen und Diagrammen werden automatisch ausgefüllt.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</si>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</sst>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0.0%"/>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9"/>
      <color theme="1"/>
      <name val="Century Gothic"/>
      <family val="1"/>
    </font>
    <font>
      <sz val="9"/>
      <color theme="1"/>
      <name val="Century Gothic"/>
      <family val="1"/>
    </font>
    <font>
      <b/>
      <sz val="22"/>
      <color theme="1" tint="0.34998626667073579"/>
      <name val="Century Gothic"/>
      <family val="1"/>
    </font>
    <font>
      <sz val="12"/>
      <color theme="1"/>
      <name val="Calibri"/>
      <family val="2"/>
      <scheme val="minor"/>
    </font>
    <font>
      <b/>
      <sz val="10"/>
      <color theme="1"/>
      <name val="Century Gothic"/>
      <family val="1"/>
    </font>
    <font>
      <sz val="22"/>
      <color theme="1" tint="0.34998626667073579"/>
      <name val="Century Gothic"/>
      <family val="1"/>
    </font>
    <font>
      <b/>
      <sz val="14"/>
      <color theme="1"/>
      <name val="Century Gothic"/>
      <family val="1"/>
    </font>
    <font>
      <sz val="14"/>
      <color theme="1"/>
      <name val="Century Gothic"/>
      <family val="1"/>
    </font>
    <font>
      <b/>
      <sz val="10"/>
      <color rgb="FF000000"/>
      <name val="Century Gothic"/>
      <family val="1"/>
    </font>
    <font>
      <sz val="14"/>
      <color rgb="FF000000"/>
      <name val="Century Gothic"/>
      <family val="1"/>
    </font>
    <font>
      <sz val="12"/>
      <color theme="1"/>
      <name val="Century Gothic"/>
      <family val="1"/>
    </font>
    <font>
      <b/>
      <sz val="28"/>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9D9F6"/>
        <bgColor indexed="64"/>
      </patternFill>
    </fill>
    <fill>
      <patternFill patternType="solid">
        <fgColor rgb="FFF3F1FD"/>
        <bgColor indexed="64"/>
      </patternFill>
    </fill>
    <fill>
      <patternFill patternType="solid">
        <fgColor rgb="FFC0F3F3"/>
        <bgColor indexed="64"/>
      </patternFill>
    </fill>
    <fill>
      <patternFill patternType="solid">
        <fgColor rgb="FFDDF272"/>
        <bgColor indexed="64"/>
      </patternFill>
    </fill>
    <fill>
      <patternFill patternType="solid">
        <fgColor rgb="FFDEFBF8"/>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right/>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thick">
        <color rgb="FF00B6B2"/>
      </left>
      <right/>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133">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1" fontId="4" fillId="0" borderId="0" xfId="0" applyNumberFormat="1" applyFont="1" applyAlignment="1">
      <alignment horizontal="left" vertical="center" wrapText="1" indent="1"/>
    </xf>
    <xf numFmtId="164" fontId="5" fillId="0" borderId="0" xfId="0" applyNumberFormat="1" applyFont="1" applyAlignment="1">
      <alignment horizontal="left" vertical="center" wrapText="1" indent="1" readingOrder="1"/>
    </xf>
    <xf numFmtId="164" fontId="4" fillId="0" borderId="0" xfId="0" applyNumberFormat="1" applyFont="1" applyAlignment="1">
      <alignment horizontal="left" vertical="center" wrapText="1" indent="1"/>
    </xf>
    <xf numFmtId="0" fontId="10" fillId="2" borderId="0" xfId="0" applyFont="1" applyFill="1" applyAlignment="1">
      <alignment vertical="center"/>
    </xf>
    <xf numFmtId="0" fontId="6" fillId="0" borderId="0" xfId="5"/>
    <xf numFmtId="0" fontId="8" fillId="4" borderId="3"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readingOrder="1"/>
    </xf>
    <xf numFmtId="2" fontId="5" fillId="0" borderId="4" xfId="0" applyNumberFormat="1" applyFont="1" applyBorder="1" applyAlignment="1">
      <alignment horizontal="center" vertical="center" wrapText="1" readingOrder="1"/>
    </xf>
    <xf numFmtId="2" fontId="4" fillId="0" borderId="4" xfId="0" applyNumberFormat="1" applyFont="1" applyBorder="1" applyAlignment="1">
      <alignment horizontal="center" vertical="center" wrapText="1"/>
    </xf>
    <xf numFmtId="2" fontId="16" fillId="8" borderId="5" xfId="0" applyNumberFormat="1" applyFont="1" applyFill="1" applyBorder="1" applyAlignment="1">
      <alignment horizontal="center" vertical="center" wrapText="1" readingOrder="1"/>
    </xf>
    <xf numFmtId="0" fontId="12" fillId="0" borderId="0" xfId="0" applyFont="1" applyAlignment="1">
      <alignment horizontal="right" vertical="center" wrapText="1" indent="1"/>
    </xf>
    <xf numFmtId="2" fontId="16" fillId="7" borderId="5" xfId="0" applyNumberFormat="1" applyFont="1" applyFill="1" applyBorder="1" applyAlignment="1">
      <alignment horizontal="center" vertical="center" wrapText="1" readingOrder="1"/>
    </xf>
    <xf numFmtId="2" fontId="16" fillId="10" borderId="5" xfId="0" applyNumberFormat="1" applyFont="1" applyFill="1" applyBorder="1" applyAlignment="1">
      <alignment horizontal="center" vertical="center" wrapText="1" readingOrder="1"/>
    </xf>
    <xf numFmtId="2" fontId="5" fillId="0" borderId="18" xfId="0" applyNumberFormat="1" applyFont="1" applyBorder="1" applyAlignment="1">
      <alignment horizontal="center" vertical="center" wrapText="1" readingOrder="1"/>
    </xf>
    <xf numFmtId="2" fontId="16" fillId="4" borderId="22" xfId="0" applyNumberFormat="1" applyFont="1" applyFill="1" applyBorder="1" applyAlignment="1">
      <alignment horizontal="center" vertical="center" wrapText="1" readingOrder="1"/>
    </xf>
    <xf numFmtId="0" fontId="8" fillId="0" borderId="23" xfId="0" applyFont="1" applyBorder="1" applyAlignment="1">
      <alignment horizontal="center" vertical="center" wrapText="1"/>
    </xf>
    <xf numFmtId="164" fontId="5" fillId="0" borderId="23" xfId="0" applyNumberFormat="1" applyFont="1" applyBorder="1" applyAlignment="1">
      <alignment horizontal="left" vertical="center" wrapText="1" indent="1" readingOrder="1"/>
    </xf>
    <xf numFmtId="164" fontId="4" fillId="0" borderId="23" xfId="0" applyNumberFormat="1" applyFont="1" applyBorder="1" applyAlignment="1">
      <alignment horizontal="left" vertical="center" wrapText="1" indent="1"/>
    </xf>
    <xf numFmtId="1" fontId="4" fillId="0" borderId="23" xfId="0" applyNumberFormat="1" applyFont="1" applyBorder="1" applyAlignment="1">
      <alignment horizontal="left" vertical="center" wrapText="1" indent="1"/>
    </xf>
    <xf numFmtId="2" fontId="5" fillId="8" borderId="5" xfId="0" applyNumberFormat="1" applyFont="1" applyFill="1" applyBorder="1" applyAlignment="1">
      <alignment horizontal="center" vertical="center" wrapText="1" readingOrder="1"/>
    </xf>
    <xf numFmtId="9" fontId="17" fillId="0" borderId="5" xfId="7" applyFont="1" applyFill="1" applyBorder="1" applyAlignment="1">
      <alignment horizontal="center" vertical="center" wrapText="1" readingOrder="1"/>
    </xf>
    <xf numFmtId="2" fontId="12" fillId="4" borderId="1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65" fontId="14" fillId="4" borderId="17" xfId="7" applyNumberFormat="1" applyFont="1" applyFill="1" applyBorder="1" applyAlignment="1">
      <alignment horizontal="center" vertical="center" wrapText="1"/>
    </xf>
    <xf numFmtId="2" fontId="12" fillId="6" borderId="22" xfId="0" applyNumberFormat="1" applyFont="1" applyFill="1" applyBorder="1" applyAlignment="1">
      <alignment horizontal="center" vertical="center" wrapText="1"/>
    </xf>
    <xf numFmtId="2" fontId="12" fillId="6" borderId="11" xfId="0" applyNumberFormat="1" applyFont="1" applyFill="1" applyBorder="1" applyAlignment="1">
      <alignment horizontal="center" vertical="center" wrapText="1"/>
    </xf>
    <xf numFmtId="2" fontId="12" fillId="6" borderId="14" xfId="0" applyNumberFormat="1" applyFont="1" applyFill="1" applyBorder="1" applyAlignment="1">
      <alignment horizontal="center" vertical="center" wrapText="1"/>
    </xf>
    <xf numFmtId="2" fontId="16" fillId="8" borderId="24" xfId="0" applyNumberFormat="1" applyFont="1" applyFill="1" applyBorder="1" applyAlignment="1">
      <alignment horizontal="center" vertical="center" wrapText="1" readingOrder="1"/>
    </xf>
    <xf numFmtId="0" fontId="8" fillId="4" borderId="26" xfId="0" applyFont="1" applyFill="1" applyBorder="1" applyAlignment="1">
      <alignment horizontal="center" vertical="center" wrapText="1"/>
    </xf>
    <xf numFmtId="9" fontId="17" fillId="0" borderId="24" xfId="7" applyFont="1" applyFill="1" applyBorder="1" applyAlignment="1">
      <alignment horizontal="center" vertical="center" wrapText="1" readingOrder="1"/>
    </xf>
    <xf numFmtId="2" fontId="16" fillId="4" borderId="27" xfId="0" applyNumberFormat="1" applyFont="1" applyFill="1" applyBorder="1" applyAlignment="1">
      <alignment horizontal="center" vertical="center" wrapText="1" readingOrder="1"/>
    </xf>
    <xf numFmtId="2" fontId="4" fillId="0" borderId="28" xfId="0" applyNumberFormat="1" applyFont="1" applyBorder="1" applyAlignment="1">
      <alignment horizontal="center" vertical="center" wrapText="1"/>
    </xf>
    <xf numFmtId="2" fontId="5" fillId="0" borderId="28" xfId="0" applyNumberFormat="1" applyFont="1" applyBorder="1" applyAlignment="1">
      <alignment horizontal="center" vertical="center" wrapText="1" readingOrder="1"/>
    </xf>
    <xf numFmtId="2" fontId="4" fillId="0" borderId="29" xfId="0" applyNumberFormat="1" applyFont="1" applyBorder="1" applyAlignment="1">
      <alignment horizontal="center" vertical="center" wrapText="1"/>
    </xf>
    <xf numFmtId="2" fontId="16" fillId="10" borderId="24" xfId="0" applyNumberFormat="1" applyFont="1" applyFill="1" applyBorder="1" applyAlignment="1">
      <alignment horizontal="center" vertical="center" wrapText="1" readingOrder="1"/>
    </xf>
    <xf numFmtId="2" fontId="16" fillId="7" borderId="24" xfId="0" applyNumberFormat="1" applyFont="1" applyFill="1" applyBorder="1" applyAlignment="1">
      <alignment horizontal="center" vertical="center" wrapText="1" readingOrder="1"/>
    </xf>
    <xf numFmtId="0" fontId="8" fillId="8" borderId="26" xfId="0" applyFont="1" applyFill="1" applyBorder="1" applyAlignment="1">
      <alignment horizontal="left" vertical="center" wrapText="1" indent="1"/>
    </xf>
    <xf numFmtId="0" fontId="4" fillId="3" borderId="28" xfId="0" applyFont="1" applyFill="1" applyBorder="1" applyAlignment="1">
      <alignment horizontal="left" vertical="center" wrapText="1" indent="1"/>
    </xf>
    <xf numFmtId="0" fontId="4" fillId="3" borderId="29" xfId="0" applyFont="1" applyFill="1" applyBorder="1" applyAlignment="1">
      <alignment horizontal="left" vertical="center" wrapText="1" indent="1"/>
    </xf>
    <xf numFmtId="0" fontId="4" fillId="3" borderId="24" xfId="0" applyFont="1" applyFill="1" applyBorder="1" applyAlignment="1">
      <alignment horizontal="left" vertical="center" wrapText="1" indent="1"/>
    </xf>
    <xf numFmtId="0" fontId="4" fillId="2" borderId="19" xfId="0" applyFont="1" applyFill="1" applyBorder="1" applyAlignment="1">
      <alignment horizontal="center" vertical="center" wrapText="1"/>
    </xf>
    <xf numFmtId="0" fontId="8" fillId="2" borderId="0" xfId="0" applyFont="1" applyFill="1" applyAlignment="1">
      <alignment horizontal="right" vertical="center" wrapText="1" indent="1"/>
    </xf>
    <xf numFmtId="0" fontId="4" fillId="2" borderId="25" xfId="0" applyFont="1" applyFill="1" applyBorder="1" applyAlignment="1">
      <alignment horizontal="center" vertical="center" wrapText="1"/>
    </xf>
    <xf numFmtId="2" fontId="5" fillId="8" borderId="24" xfId="0" applyNumberFormat="1" applyFont="1" applyFill="1" applyBorder="1" applyAlignment="1">
      <alignment horizontal="center" vertical="center" wrapText="1" readingOrder="1"/>
    </xf>
    <xf numFmtId="0" fontId="13" fillId="2" borderId="0" xfId="0" applyFont="1" applyFill="1" applyAlignment="1">
      <alignment vertical="top"/>
    </xf>
    <xf numFmtId="0" fontId="12" fillId="8" borderId="15" xfId="0" applyFont="1" applyFill="1" applyBorder="1" applyAlignment="1">
      <alignment horizontal="left" vertical="center" wrapText="1" indent="1"/>
    </xf>
    <xf numFmtId="0" fontId="12" fillId="7" borderId="15" xfId="0" applyFont="1" applyFill="1" applyBorder="1" applyAlignment="1">
      <alignment horizontal="left" vertical="center" wrapText="1" indent="1"/>
    </xf>
    <xf numFmtId="0" fontId="12" fillId="10" borderId="15"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2" fontId="16" fillId="13" borderId="5" xfId="0" applyNumberFormat="1" applyFont="1" applyFill="1" applyBorder="1" applyAlignment="1">
      <alignment horizontal="center" vertical="center" wrapText="1" readingOrder="1"/>
    </xf>
    <xf numFmtId="2" fontId="16" fillId="13" borderId="24" xfId="0" applyNumberFormat="1" applyFont="1" applyFill="1" applyBorder="1" applyAlignment="1">
      <alignment horizontal="center" vertical="center" wrapText="1" readingOrder="1"/>
    </xf>
    <xf numFmtId="1" fontId="18" fillId="13" borderId="32" xfId="0" applyNumberFormat="1" applyFont="1" applyFill="1" applyBorder="1" applyAlignment="1">
      <alignment horizontal="center" vertical="center" wrapText="1"/>
    </xf>
    <xf numFmtId="1" fontId="18" fillId="12" borderId="28" xfId="0" applyNumberFormat="1" applyFont="1" applyFill="1" applyBorder="1" applyAlignment="1">
      <alignment horizontal="center" vertical="center" wrapText="1"/>
    </xf>
    <xf numFmtId="1" fontId="18" fillId="10" borderId="28" xfId="0" applyNumberFormat="1" applyFont="1" applyFill="1" applyBorder="1" applyAlignment="1">
      <alignment horizontal="center" vertical="center" wrapText="1"/>
    </xf>
    <xf numFmtId="1" fontId="18" fillId="7" borderId="28" xfId="0" applyNumberFormat="1" applyFont="1" applyFill="1" applyBorder="1" applyAlignment="1">
      <alignment horizontal="center" vertical="center" wrapText="1"/>
    </xf>
    <xf numFmtId="1" fontId="18" fillId="8" borderId="28" xfId="0" applyNumberFormat="1" applyFont="1" applyFill="1" applyBorder="1" applyAlignment="1">
      <alignment horizontal="center" vertical="center" wrapText="1"/>
    </xf>
    <xf numFmtId="2" fontId="4" fillId="12" borderId="18" xfId="0" applyNumberFormat="1" applyFont="1" applyFill="1" applyBorder="1" applyAlignment="1">
      <alignment horizontal="center" vertical="center" wrapText="1"/>
    </xf>
    <xf numFmtId="2" fontId="4" fillId="12" borderId="27" xfId="0" applyNumberFormat="1"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9" fillId="2" borderId="0" xfId="0" applyFont="1" applyFill="1" applyAlignment="1">
      <alignment vertical="center"/>
    </xf>
    <xf numFmtId="0" fontId="4" fillId="9" borderId="9" xfId="0" applyFont="1" applyFill="1" applyBorder="1" applyAlignment="1">
      <alignment horizontal="left" vertical="center" wrapText="1" indent="1"/>
    </xf>
    <xf numFmtId="0" fontId="4" fillId="9" borderId="10" xfId="0" applyFont="1" applyFill="1" applyBorder="1" applyAlignment="1">
      <alignment horizontal="left" vertical="center" wrapText="1" indent="1"/>
    </xf>
    <xf numFmtId="0" fontId="4" fillId="9" borderId="11"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3" xfId="0" applyFont="1" applyFill="1" applyBorder="1" applyAlignment="1">
      <alignment horizontal="left" vertical="center" wrapText="1" indent="1"/>
    </xf>
    <xf numFmtId="0" fontId="4" fillId="3" borderId="14" xfId="0" applyFont="1" applyFill="1" applyBorder="1" applyAlignment="1">
      <alignment horizontal="left" vertical="center" wrapText="1" indent="1"/>
    </xf>
    <xf numFmtId="0" fontId="15" fillId="7" borderId="6" xfId="0" applyFont="1" applyFill="1" applyBorder="1" applyAlignment="1">
      <alignment horizontal="left" vertical="center" wrapText="1" indent="1"/>
    </xf>
    <xf numFmtId="0" fontId="15" fillId="7" borderId="7" xfId="0" applyFont="1" applyFill="1" applyBorder="1" applyAlignment="1">
      <alignment horizontal="left" vertical="center" wrapText="1" indent="1"/>
    </xf>
    <xf numFmtId="0" fontId="15" fillId="7" borderId="8" xfId="0" applyFont="1" applyFill="1" applyBorder="1" applyAlignment="1">
      <alignment horizontal="left" vertical="center" wrapText="1" indent="1"/>
    </xf>
    <xf numFmtId="0" fontId="15" fillId="8" borderId="6" xfId="0" applyFont="1" applyFill="1" applyBorder="1" applyAlignment="1">
      <alignment horizontal="left" vertical="center" wrapText="1" indent="1"/>
    </xf>
    <xf numFmtId="0" fontId="15" fillId="8" borderId="7" xfId="0" applyFont="1" applyFill="1" applyBorder="1" applyAlignment="1">
      <alignment horizontal="left" vertical="center" wrapText="1" indent="1"/>
    </xf>
    <xf numFmtId="0" fontId="15" fillId="8" borderId="8" xfId="0" applyFont="1" applyFill="1" applyBorder="1" applyAlignment="1">
      <alignment horizontal="left" vertical="center" wrapText="1" indent="1"/>
    </xf>
    <xf numFmtId="0" fontId="15" fillId="10" borderId="6" xfId="0" applyFont="1" applyFill="1" applyBorder="1" applyAlignment="1">
      <alignment horizontal="left" vertical="center" wrapText="1" indent="1"/>
    </xf>
    <xf numFmtId="0" fontId="15" fillId="10" borderId="7" xfId="0" applyFont="1" applyFill="1" applyBorder="1" applyAlignment="1">
      <alignment horizontal="left" vertical="center" wrapText="1" indent="1"/>
    </xf>
    <xf numFmtId="0" fontId="15" fillId="10" borderId="8" xfId="0" applyFont="1" applyFill="1" applyBorder="1" applyAlignment="1">
      <alignment horizontal="left" vertical="center" wrapText="1" indent="1"/>
    </xf>
    <xf numFmtId="0" fontId="4" fillId="11" borderId="9" xfId="0" applyFont="1" applyFill="1" applyBorder="1" applyAlignment="1">
      <alignment horizontal="left" vertical="center" wrapText="1" indent="1"/>
    </xf>
    <xf numFmtId="0" fontId="4" fillId="11" borderId="10" xfId="0" applyFont="1" applyFill="1" applyBorder="1" applyAlignment="1">
      <alignment horizontal="left" vertical="center" wrapText="1" indent="1"/>
    </xf>
    <xf numFmtId="0" fontId="4" fillId="11" borderId="11"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4" fillId="9" borderId="14" xfId="0" applyFont="1" applyFill="1" applyBorder="1" applyAlignment="1">
      <alignment horizontal="left" vertical="center" wrapText="1" indent="1"/>
    </xf>
    <xf numFmtId="0" fontId="15" fillId="12" borderId="6" xfId="0" applyFont="1" applyFill="1" applyBorder="1" applyAlignment="1">
      <alignment horizontal="left" vertical="center" wrapText="1" indent="1"/>
    </xf>
    <xf numFmtId="0" fontId="15" fillId="12" borderId="7" xfId="0" applyFont="1" applyFill="1" applyBorder="1" applyAlignment="1">
      <alignment horizontal="left" vertical="center" wrapText="1" indent="1"/>
    </xf>
    <xf numFmtId="0" fontId="15" fillId="12" borderId="8" xfId="0" applyFont="1" applyFill="1" applyBorder="1" applyAlignment="1">
      <alignment horizontal="left" vertical="center" wrapText="1" indent="1"/>
    </xf>
    <xf numFmtId="0" fontId="12" fillId="13" borderId="20" xfId="0" applyFont="1" applyFill="1" applyBorder="1" applyAlignment="1">
      <alignment horizontal="right" vertical="center" wrapText="1" indent="2"/>
    </xf>
    <xf numFmtId="0" fontId="12" fillId="13" borderId="21" xfId="0" applyFont="1" applyFill="1" applyBorder="1" applyAlignment="1">
      <alignment horizontal="right" vertical="center" wrapText="1" indent="2"/>
    </xf>
    <xf numFmtId="0" fontId="12" fillId="13" borderId="22" xfId="0" applyFont="1" applyFill="1" applyBorder="1" applyAlignment="1">
      <alignment horizontal="right" vertical="center" wrapText="1" indent="2"/>
    </xf>
    <xf numFmtId="0" fontId="15" fillId="4" borderId="6" xfId="0" applyFont="1" applyFill="1" applyBorder="1" applyAlignment="1">
      <alignment horizontal="left" vertical="center" wrapText="1" indent="1"/>
    </xf>
    <xf numFmtId="0" fontId="15" fillId="4" borderId="7"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2" fillId="8" borderId="15" xfId="0" applyFont="1" applyFill="1" applyBorder="1" applyAlignment="1">
      <alignment horizontal="right" vertical="center" wrapText="1" indent="1"/>
    </xf>
    <xf numFmtId="0" fontId="12" fillId="8" borderId="17" xfId="0" applyFont="1" applyFill="1" applyBorder="1" applyAlignment="1">
      <alignment horizontal="right" vertical="center" wrapText="1" indent="1"/>
    </xf>
    <xf numFmtId="0" fontId="12" fillId="7" borderId="15" xfId="0" applyFont="1" applyFill="1" applyBorder="1" applyAlignment="1">
      <alignment horizontal="right" vertical="center" wrapText="1" indent="1"/>
    </xf>
    <xf numFmtId="0" fontId="12" fillId="7" borderId="17" xfId="0" applyFont="1" applyFill="1" applyBorder="1" applyAlignment="1">
      <alignment horizontal="right" vertical="center" wrapText="1" indent="1"/>
    </xf>
    <xf numFmtId="0" fontId="12" fillId="10" borderId="15" xfId="0" applyFont="1" applyFill="1" applyBorder="1" applyAlignment="1">
      <alignment horizontal="right" vertical="center" wrapText="1" indent="1"/>
    </xf>
    <xf numFmtId="0" fontId="12" fillId="10" borderId="17" xfId="0" applyFont="1" applyFill="1" applyBorder="1" applyAlignment="1">
      <alignment horizontal="right" vertical="center" wrapText="1" indent="1"/>
    </xf>
    <xf numFmtId="0" fontId="12" fillId="12" borderId="15" xfId="0" applyFont="1" applyFill="1" applyBorder="1" applyAlignment="1">
      <alignment horizontal="right" vertical="center" wrapText="1" indent="1"/>
    </xf>
    <xf numFmtId="0" fontId="12" fillId="12" borderId="17" xfId="0" applyFont="1" applyFill="1" applyBorder="1" applyAlignment="1">
      <alignment horizontal="right" vertical="center" wrapText="1" indent="1"/>
    </xf>
    <xf numFmtId="0" fontId="15" fillId="0" borderId="23" xfId="0" applyFont="1" applyBorder="1" applyAlignment="1">
      <alignment horizontal="left" vertical="center" wrapText="1" indent="1"/>
    </xf>
    <xf numFmtId="0" fontId="15" fillId="0" borderId="30" xfId="0" applyFont="1" applyBorder="1" applyAlignment="1">
      <alignment horizontal="left" vertical="center" wrapText="1" indent="1"/>
    </xf>
    <xf numFmtId="0" fontId="4" fillId="4" borderId="15" xfId="0" applyFont="1" applyFill="1" applyBorder="1" applyAlignment="1">
      <alignment horizontal="right" vertical="center" wrapText="1" indent="1"/>
    </xf>
    <xf numFmtId="0" fontId="12" fillId="4" borderId="16" xfId="0" applyFont="1" applyFill="1" applyBorder="1" applyAlignment="1">
      <alignment horizontal="right" vertical="center" wrapText="1" indent="1"/>
    </xf>
    <xf numFmtId="0" fontId="12" fillId="4" borderId="17" xfId="0" applyFont="1" applyFill="1" applyBorder="1" applyAlignment="1">
      <alignment horizontal="right" vertical="center" wrapText="1" indent="1"/>
    </xf>
    <xf numFmtId="0" fontId="12" fillId="8" borderId="15" xfId="0" applyFont="1" applyFill="1" applyBorder="1" applyAlignment="1">
      <alignment horizontal="right" vertical="center" wrapText="1" indent="2"/>
    </xf>
    <xf numFmtId="0" fontId="12" fillId="8" borderId="16" xfId="0" applyFont="1" applyFill="1" applyBorder="1" applyAlignment="1">
      <alignment horizontal="right" vertical="center" wrapText="1" indent="2"/>
    </xf>
    <xf numFmtId="0" fontId="12" fillId="8" borderId="17" xfId="0" applyFont="1" applyFill="1" applyBorder="1" applyAlignment="1">
      <alignment horizontal="right" vertical="center" wrapText="1" indent="2"/>
    </xf>
    <xf numFmtId="0" fontId="12" fillId="8" borderId="16" xfId="0" applyFont="1" applyFill="1" applyBorder="1" applyAlignment="1">
      <alignment horizontal="right" vertical="center" wrapText="1" indent="1"/>
    </xf>
    <xf numFmtId="0" fontId="4" fillId="11" borderId="12" xfId="0" applyFont="1" applyFill="1" applyBorder="1" applyAlignment="1">
      <alignment horizontal="left" vertical="center" wrapText="1" indent="1"/>
    </xf>
    <xf numFmtId="0" fontId="4" fillId="11" borderId="13" xfId="0" applyFont="1" applyFill="1" applyBorder="1" applyAlignment="1">
      <alignment horizontal="left" vertical="center" wrapText="1" indent="1"/>
    </xf>
    <xf numFmtId="0" fontId="4" fillId="11" borderId="14" xfId="0" applyFont="1" applyFill="1" applyBorder="1" applyAlignment="1">
      <alignment horizontal="left" vertical="center" wrapText="1" indent="1"/>
    </xf>
    <xf numFmtId="0" fontId="20" fillId="5" borderId="0" xfId="6" applyFont="1" applyFill="1" applyAlignment="1">
      <alignment horizontal="center" vertical="center"/>
    </xf>
    <xf numFmtId="0" fontId="18" fillId="12" borderId="1" xfId="0" applyFont="1" applyFill="1" applyBorder="1" applyAlignment="1">
      <alignment horizontal="left" vertical="center" wrapText="1" indent="1"/>
    </xf>
    <xf numFmtId="0" fontId="18" fillId="13" borderId="31" xfId="0" applyFont="1" applyFill="1" applyBorder="1" applyAlignment="1">
      <alignment horizontal="left" vertical="center" wrapText="1" indent="1"/>
    </xf>
    <xf numFmtId="0" fontId="18" fillId="10" borderId="1" xfId="0" applyFont="1" applyFill="1" applyBorder="1" applyAlignment="1">
      <alignment horizontal="left" vertical="center" wrapText="1" indent="1"/>
    </xf>
    <xf numFmtId="0" fontId="18" fillId="7" borderId="1" xfId="0" applyFont="1" applyFill="1" applyBorder="1" applyAlignment="1">
      <alignment horizontal="left" vertical="center" wrapText="1" indent="1"/>
    </xf>
    <xf numFmtId="0" fontId="18" fillId="8" borderId="1" xfId="0" applyFont="1" applyFill="1" applyBorder="1" applyAlignment="1">
      <alignment horizontal="left" vertical="center" wrapText="1" indent="1"/>
    </xf>
    <xf numFmtId="0" fontId="9" fillId="9" borderId="0" xfId="0" applyFont="1" applyFill="1" applyAlignment="1">
      <alignment horizontal="left" vertical="center" wrapText="1"/>
    </xf>
    <xf numFmtId="0" fontId="15" fillId="14" borderId="36" xfId="0" applyFont="1" applyFill="1" applyBorder="1" applyAlignment="1">
      <alignment horizontal="left" vertical="center" wrapText="1" indent="1"/>
    </xf>
    <xf numFmtId="0" fontId="15" fillId="14" borderId="0" xfId="0" applyFont="1" applyFill="1" applyAlignment="1">
      <alignment horizontal="left" vertical="center" wrapText="1" indent="1"/>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DEFBF8"/>
      <color rgb="FFB9ECEC"/>
      <color rgb="FF00B6B2"/>
      <color rgb="FF1EC0BA"/>
      <color rgb="FF3AC7BF"/>
      <color rgb="FF5DD2CA"/>
      <color rgb="FF6ADFD8"/>
      <color rgb="FF87E5DB"/>
      <color rgb="FF9EE9E1"/>
      <color rgb="FF88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2CBC-A140-9A3A-FC9C93F46E01}"/>
              </c:ext>
            </c:extLst>
          </c:dPt>
          <c:dPt>
            <c:idx val="1"/>
            <c:invertIfNegative val="0"/>
            <c:bubble3D val="0"/>
            <c:spPr>
              <a:solidFill>
                <a:srgbClr val="9EE9E1"/>
              </a:solidFill>
              <a:ln>
                <a:noFill/>
              </a:ln>
              <a:effectLst/>
            </c:spPr>
            <c:extLst>
              <c:ext xmlns:c16="http://schemas.microsoft.com/office/drawing/2014/chart" uri="{C3380CC4-5D6E-409C-BE32-E72D297353CC}">
                <c16:uniqueId val="{00000003-2CBC-A140-9A3A-FC9C93F46E01}"/>
              </c:ext>
            </c:extLst>
          </c:dPt>
          <c:dPt>
            <c:idx val="2"/>
            <c:invertIfNegative val="0"/>
            <c:bubble3D val="0"/>
            <c:spPr>
              <a:solidFill>
                <a:srgbClr val="87E5DB"/>
              </a:solidFill>
              <a:ln>
                <a:noFill/>
              </a:ln>
              <a:effectLst/>
            </c:spPr>
            <c:extLst>
              <c:ext xmlns:c16="http://schemas.microsoft.com/office/drawing/2014/chart" uri="{C3380CC4-5D6E-409C-BE32-E72D297353CC}">
                <c16:uniqueId val="{00000005-2CBC-A140-9A3A-FC9C93F46E01}"/>
              </c:ext>
            </c:extLst>
          </c:dPt>
          <c:dPt>
            <c:idx val="3"/>
            <c:invertIfNegative val="0"/>
            <c:bubble3D val="0"/>
            <c:spPr>
              <a:solidFill>
                <a:srgbClr val="6ADFD8"/>
              </a:solidFill>
              <a:ln>
                <a:noFill/>
              </a:ln>
              <a:effectLst/>
            </c:spPr>
            <c:extLst>
              <c:ext xmlns:c16="http://schemas.microsoft.com/office/drawing/2014/chart" uri="{C3380CC4-5D6E-409C-BE32-E72D297353CC}">
                <c16:uniqueId val="{00000007-2CBC-A140-9A3A-FC9C93F46E01}"/>
              </c:ext>
            </c:extLst>
          </c:dPt>
          <c:dPt>
            <c:idx val="4"/>
            <c:invertIfNegative val="0"/>
            <c:bubble3D val="0"/>
            <c:spPr>
              <a:solidFill>
                <a:srgbClr val="5DD2CA"/>
              </a:solidFill>
              <a:ln>
                <a:noFill/>
              </a:ln>
              <a:effectLst/>
            </c:spPr>
            <c:extLst>
              <c:ext xmlns:c16="http://schemas.microsoft.com/office/drawing/2014/chart" uri="{C3380CC4-5D6E-409C-BE32-E72D297353CC}">
                <c16:uniqueId val="{00000009-2CBC-A140-9A3A-FC9C93F46E01}"/>
              </c:ext>
            </c:extLst>
          </c:dPt>
          <c:dPt>
            <c:idx val="5"/>
            <c:invertIfNegative val="0"/>
            <c:bubble3D val="0"/>
            <c:spPr>
              <a:solidFill>
                <a:srgbClr val="3AC7BF"/>
              </a:solidFill>
              <a:ln>
                <a:noFill/>
              </a:ln>
              <a:effectLst/>
            </c:spPr>
            <c:extLst>
              <c:ext xmlns:c16="http://schemas.microsoft.com/office/drawing/2014/chart" uri="{C3380CC4-5D6E-409C-BE32-E72D297353CC}">
                <c16:uniqueId val="{0000000B-2CBC-A140-9A3A-FC9C93F46E01}"/>
              </c:ext>
            </c:extLst>
          </c:dPt>
          <c:dPt>
            <c:idx val="6"/>
            <c:invertIfNegative val="0"/>
            <c:bubble3D val="0"/>
            <c:spPr>
              <a:solidFill>
                <a:srgbClr val="1EC0BA"/>
              </a:solidFill>
              <a:ln>
                <a:noFill/>
              </a:ln>
              <a:effectLst/>
            </c:spPr>
            <c:extLst>
              <c:ext xmlns:c16="http://schemas.microsoft.com/office/drawing/2014/chart" uri="{C3380CC4-5D6E-409C-BE32-E72D297353CC}">
                <c16:uniqueId val="{0000000D-2CBC-A140-9A3A-FC9C93F46E01}"/>
              </c:ext>
            </c:extLst>
          </c:dPt>
          <c:dPt>
            <c:idx val="7"/>
            <c:invertIfNegative val="0"/>
            <c:bubble3D val="0"/>
            <c:spPr>
              <a:solidFill>
                <a:srgbClr val="00B6B2"/>
              </a:solidFill>
              <a:ln>
                <a:noFill/>
              </a:ln>
              <a:effectLst/>
            </c:spPr>
            <c:extLst>
              <c:ext xmlns:c16="http://schemas.microsoft.com/office/drawing/2014/chart" uri="{C3380CC4-5D6E-409C-BE32-E72D297353CC}">
                <c16:uniqueId val="{0000000F-2CBC-A140-9A3A-FC9C93F46E01}"/>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'BEISP. – Scrum-Kapazitätsplanun'!$E$52:$L$52</c:f>
              <c:strCache>
                <c:ptCount val="8"/>
                <c:pt idx="0">
                  <c:v>Rolle 1</c:v>
                </c:pt>
                <c:pt idx="1">
                  <c:v>Rolle 2</c:v>
                </c:pt>
                <c:pt idx="2">
                  <c:v>Rolle 3</c:v>
                </c:pt>
                <c:pt idx="3">
                  <c:v>Rolle 4</c:v>
                </c:pt>
                <c:pt idx="4">
                  <c:v>Rolle 5</c:v>
                </c:pt>
                <c:pt idx="5">
                  <c:v>Rolle 6</c:v>
                </c:pt>
                <c:pt idx="6">
                  <c:v>Rolle 7</c:v>
                </c:pt>
                <c:pt idx="7">
                  <c:v>Rolle 8</c:v>
                </c:pt>
              </c:strCache>
            </c:strRef>
          </c:cat>
          <c:val>
            <c:numRef>
              <c:f>'BEISP. – Scrum-Kapazitätsplanun'!$E$53:$L$53</c:f>
              <c:numCache>
                <c:formatCode>0.00</c:formatCode>
                <c:ptCount val="8"/>
                <c:pt idx="0">
                  <c:v>51.075000000000003</c:v>
                </c:pt>
                <c:pt idx="1">
                  <c:v>49.9375</c:v>
                </c:pt>
                <c:pt idx="2">
                  <c:v>40.200000000000003</c:v>
                </c:pt>
                <c:pt idx="3">
                  <c:v>34.875</c:v>
                </c:pt>
                <c:pt idx="4">
                  <c:v>38.150000000000006</c:v>
                </c:pt>
                <c:pt idx="5">
                  <c:v>39.650000000000006</c:v>
                </c:pt>
                <c:pt idx="6">
                  <c:v>39</c:v>
                </c:pt>
                <c:pt idx="7">
                  <c:v>28.912499999999994</c:v>
                </c:pt>
              </c:numCache>
            </c:numRef>
          </c:val>
          <c:extLst>
            <c:ext xmlns:c16="http://schemas.microsoft.com/office/drawing/2014/chart" uri="{C3380CC4-5D6E-409C-BE32-E72D297353CC}">
              <c16:uniqueId val="{00000000-96D1-2541-A404-20AC970C380B}"/>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3-5595-A44D-94D2-F8E375E96152}"/>
              </c:ext>
            </c:extLst>
          </c:dPt>
          <c:dPt>
            <c:idx val="1"/>
            <c:bubble3D val="0"/>
            <c:spPr>
              <a:solidFill>
                <a:srgbClr val="69F3EA"/>
              </a:solidFill>
              <a:ln w="19050">
                <a:noFill/>
              </a:ln>
              <a:effectLst/>
            </c:spPr>
            <c:extLst>
              <c:ext xmlns:c16="http://schemas.microsoft.com/office/drawing/2014/chart" uri="{C3380CC4-5D6E-409C-BE32-E72D297353CC}">
                <c16:uniqueId val="{00000004-5595-A44D-94D2-F8E375E96152}"/>
              </c:ext>
            </c:extLst>
          </c:dPt>
          <c:dPt>
            <c:idx val="2"/>
            <c:bubble3D val="0"/>
            <c:spPr>
              <a:solidFill>
                <a:srgbClr val="DDA5F6"/>
              </a:solidFill>
              <a:ln w="19050">
                <a:noFill/>
              </a:ln>
              <a:effectLst/>
            </c:spPr>
            <c:extLst>
              <c:ext xmlns:c16="http://schemas.microsoft.com/office/drawing/2014/chart" uri="{C3380CC4-5D6E-409C-BE32-E72D297353CC}">
                <c16:uniqueId val="{00000005-5595-A44D-94D2-F8E375E96152}"/>
              </c:ext>
            </c:extLst>
          </c:dPt>
          <c:dPt>
            <c:idx val="3"/>
            <c:bubble3D val="0"/>
            <c:spPr>
              <a:solidFill>
                <a:schemeClr val="accent4"/>
              </a:solidFill>
              <a:ln w="19050">
                <a:noFill/>
              </a:ln>
              <a:effectLst/>
            </c:spPr>
            <c:extLst>
              <c:ext xmlns:c16="http://schemas.microsoft.com/office/drawing/2014/chart" uri="{C3380CC4-5D6E-409C-BE32-E72D297353CC}">
                <c16:uniqueId val="{00000006-5595-A44D-94D2-F8E375E96152}"/>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7-5595-A44D-94D2-F8E375E96152}"/>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'BEISP. – Scrum-Kapazitätsplanun'!$B$55:$B$59</c:f>
              <c:strCache>
                <c:ptCount val="5"/>
                <c:pt idx="0">
                  <c:v>VERFÜGBARE STUNDEN FÜR DEN SPRINT</c:v>
                </c:pt>
                <c:pt idx="1">
                  <c:v>SONSTIGE NICHT-AUFGABENBEZOGENE ZEITEN</c:v>
                </c:pt>
                <c:pt idx="2">
                  <c:v>NICHT WIEDERHOLEND</c:v>
                </c:pt>
                <c:pt idx="3">
                  <c:v>WIEDERHOLT NICHT-SCRUM</c:v>
                </c:pt>
                <c:pt idx="4">
                  <c:v>WIEDERHOLT SCRUM</c:v>
                </c:pt>
              </c:strCache>
            </c:strRef>
          </c:cat>
          <c:val>
            <c:numRef>
              <c:f>'BEISP. – Scrum-Kapazitätsplanun'!$E$55:$E$59</c:f>
              <c:numCache>
                <c:formatCode>0</c:formatCode>
                <c:ptCount val="5"/>
                <c:pt idx="0">
                  <c:v>321.80000000000007</c:v>
                </c:pt>
                <c:pt idx="1">
                  <c:v>135.19999999999999</c:v>
                </c:pt>
                <c:pt idx="2">
                  <c:v>79</c:v>
                </c:pt>
                <c:pt idx="3">
                  <c:v>47.5</c:v>
                </c:pt>
                <c:pt idx="4">
                  <c:v>56.5</c:v>
                </c:pt>
              </c:numCache>
            </c:numRef>
          </c:val>
          <c:extLst>
            <c:ext xmlns:c16="http://schemas.microsoft.com/office/drawing/2014/chart" uri="{C3380CC4-5D6E-409C-BE32-E72D297353CC}">
              <c16:uniqueId val="{00000000-5595-A44D-94D2-F8E375E96152}"/>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invertIfNegative val="0"/>
          <c:dPt>
            <c:idx val="0"/>
            <c:invertIfNegative val="0"/>
            <c:bubble3D val="0"/>
            <c:spPr>
              <a:solidFill>
                <a:srgbClr val="C0F3F3"/>
              </a:solidFill>
              <a:ln>
                <a:noFill/>
              </a:ln>
              <a:effectLst/>
            </c:spPr>
            <c:extLst>
              <c:ext xmlns:c16="http://schemas.microsoft.com/office/drawing/2014/chart" uri="{C3380CC4-5D6E-409C-BE32-E72D297353CC}">
                <c16:uniqueId val="{00000001-71F6-4F40-B1FD-C13D8D8D11EA}"/>
              </c:ext>
            </c:extLst>
          </c:dPt>
          <c:dPt>
            <c:idx val="1"/>
            <c:invertIfNegative val="0"/>
            <c:bubble3D val="0"/>
            <c:spPr>
              <a:solidFill>
                <a:srgbClr val="9EE9E1"/>
              </a:solidFill>
              <a:ln>
                <a:noFill/>
              </a:ln>
              <a:effectLst/>
            </c:spPr>
            <c:extLst>
              <c:ext xmlns:c16="http://schemas.microsoft.com/office/drawing/2014/chart" uri="{C3380CC4-5D6E-409C-BE32-E72D297353CC}">
                <c16:uniqueId val="{00000003-71F6-4F40-B1FD-C13D8D8D11EA}"/>
              </c:ext>
            </c:extLst>
          </c:dPt>
          <c:dPt>
            <c:idx val="2"/>
            <c:invertIfNegative val="0"/>
            <c:bubble3D val="0"/>
            <c:spPr>
              <a:solidFill>
                <a:srgbClr val="87E5DB"/>
              </a:solidFill>
              <a:ln>
                <a:noFill/>
              </a:ln>
              <a:effectLst/>
            </c:spPr>
            <c:extLst>
              <c:ext xmlns:c16="http://schemas.microsoft.com/office/drawing/2014/chart" uri="{C3380CC4-5D6E-409C-BE32-E72D297353CC}">
                <c16:uniqueId val="{00000005-71F6-4F40-B1FD-C13D8D8D11EA}"/>
              </c:ext>
            </c:extLst>
          </c:dPt>
          <c:dPt>
            <c:idx val="3"/>
            <c:invertIfNegative val="0"/>
            <c:bubble3D val="0"/>
            <c:spPr>
              <a:solidFill>
                <a:srgbClr val="6ADFD8"/>
              </a:solidFill>
              <a:ln>
                <a:noFill/>
              </a:ln>
              <a:effectLst/>
            </c:spPr>
            <c:extLst>
              <c:ext xmlns:c16="http://schemas.microsoft.com/office/drawing/2014/chart" uri="{C3380CC4-5D6E-409C-BE32-E72D297353CC}">
                <c16:uniqueId val="{00000007-71F6-4F40-B1FD-C13D8D8D11EA}"/>
              </c:ext>
            </c:extLst>
          </c:dPt>
          <c:dPt>
            <c:idx val="4"/>
            <c:invertIfNegative val="0"/>
            <c:bubble3D val="0"/>
            <c:spPr>
              <a:solidFill>
                <a:srgbClr val="5DD2CA"/>
              </a:solidFill>
              <a:ln>
                <a:noFill/>
              </a:ln>
              <a:effectLst/>
            </c:spPr>
            <c:extLst>
              <c:ext xmlns:c16="http://schemas.microsoft.com/office/drawing/2014/chart" uri="{C3380CC4-5D6E-409C-BE32-E72D297353CC}">
                <c16:uniqueId val="{00000009-71F6-4F40-B1FD-C13D8D8D11EA}"/>
              </c:ext>
            </c:extLst>
          </c:dPt>
          <c:dPt>
            <c:idx val="5"/>
            <c:invertIfNegative val="0"/>
            <c:bubble3D val="0"/>
            <c:spPr>
              <a:solidFill>
                <a:srgbClr val="3AC7BF"/>
              </a:solidFill>
              <a:ln>
                <a:noFill/>
              </a:ln>
              <a:effectLst/>
            </c:spPr>
            <c:extLst>
              <c:ext xmlns:c16="http://schemas.microsoft.com/office/drawing/2014/chart" uri="{C3380CC4-5D6E-409C-BE32-E72D297353CC}">
                <c16:uniqueId val="{0000000B-71F6-4F40-B1FD-C13D8D8D11EA}"/>
              </c:ext>
            </c:extLst>
          </c:dPt>
          <c:dPt>
            <c:idx val="6"/>
            <c:invertIfNegative val="0"/>
            <c:bubble3D val="0"/>
            <c:spPr>
              <a:solidFill>
                <a:srgbClr val="1EC0BA"/>
              </a:solidFill>
              <a:ln>
                <a:noFill/>
              </a:ln>
              <a:effectLst/>
            </c:spPr>
            <c:extLst>
              <c:ext xmlns:c16="http://schemas.microsoft.com/office/drawing/2014/chart" uri="{C3380CC4-5D6E-409C-BE32-E72D297353CC}">
                <c16:uniqueId val="{0000000D-71F6-4F40-B1FD-C13D8D8D11EA}"/>
              </c:ext>
            </c:extLst>
          </c:dPt>
          <c:dPt>
            <c:idx val="7"/>
            <c:invertIfNegative val="0"/>
            <c:bubble3D val="0"/>
            <c:spPr>
              <a:solidFill>
                <a:srgbClr val="00B6B2"/>
              </a:solidFill>
              <a:ln>
                <a:noFill/>
              </a:ln>
              <a:effectLst/>
            </c:spPr>
            <c:extLst>
              <c:ext xmlns:c16="http://schemas.microsoft.com/office/drawing/2014/chart" uri="{C3380CC4-5D6E-409C-BE32-E72D297353CC}">
                <c16:uniqueId val="{0000000F-71F6-4F40-B1FD-C13D8D8D11E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Scrum-Kapazitätsplanung'!$E$54:$L$54</c:f>
              <c:strCache>
                <c:ptCount val="8"/>
                <c:pt idx="0">
                  <c:v>Rolle 1</c:v>
                </c:pt>
                <c:pt idx="1">
                  <c:v>Rolle 2</c:v>
                </c:pt>
                <c:pt idx="2">
                  <c:v>Rolle 3</c:v>
                </c:pt>
                <c:pt idx="3">
                  <c:v>Rolle 4</c:v>
                </c:pt>
                <c:pt idx="4">
                  <c:v>Rolle 5</c:v>
                </c:pt>
                <c:pt idx="5">
                  <c:v>Rolle 6</c:v>
                </c:pt>
                <c:pt idx="6">
                  <c:v>Rolle 7</c:v>
                </c:pt>
                <c:pt idx="7">
                  <c:v>Rolle 8</c:v>
                </c:pt>
              </c:strCache>
            </c:strRef>
          </c:cat>
          <c:val>
            <c:numRef>
              <c:f>'LEER – Scrum-Kapazitätsplanung'!$E$55:$L$55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71F6-4F40-B1FD-C13D8D8D11EA}"/>
            </c:ext>
          </c:extLst>
        </c:ser>
        <c:dLbls>
          <c:showLegendKey val="0"/>
          <c:showVal val="0"/>
          <c:showCatName val="0"/>
          <c:showSerName val="0"/>
          <c:showPercent val="0"/>
          <c:showBubbleSize val="0"/>
        </c:dLbls>
        <c:gapWidth val="50"/>
        <c:axId val="1155184096"/>
        <c:axId val="1154668528"/>
      </c:barChart>
      <c:catAx>
        <c:axId val="11551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4668528"/>
        <c:crosses val="autoZero"/>
        <c:auto val="1"/>
        <c:lblAlgn val="ctr"/>
        <c:lblOffset val="100"/>
        <c:noMultiLvlLbl val="0"/>
      </c:catAx>
      <c:valAx>
        <c:axId val="1154668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crossAx val="115518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7755177146189"/>
          <c:y val="1.5477994717744921E-2"/>
          <c:w val="0.56110036878301606"/>
          <c:h val="0.90321328956137537"/>
        </c:manualLayout>
      </c:layout>
      <c:doughnutChart>
        <c:varyColors val="1"/>
        <c:ser>
          <c:idx val="0"/>
          <c:order val="0"/>
          <c:spPr>
            <a:ln>
              <a:noFill/>
            </a:ln>
          </c:spPr>
          <c:dPt>
            <c:idx val="0"/>
            <c:bubble3D val="0"/>
            <c:spPr>
              <a:solidFill>
                <a:srgbClr val="DFF23B"/>
              </a:solidFill>
              <a:ln w="19050">
                <a:noFill/>
              </a:ln>
              <a:effectLst/>
            </c:spPr>
            <c:extLst>
              <c:ext xmlns:c16="http://schemas.microsoft.com/office/drawing/2014/chart" uri="{C3380CC4-5D6E-409C-BE32-E72D297353CC}">
                <c16:uniqueId val="{00000001-AB80-FB4A-A878-A0F282FEC319}"/>
              </c:ext>
            </c:extLst>
          </c:dPt>
          <c:dPt>
            <c:idx val="1"/>
            <c:bubble3D val="0"/>
            <c:spPr>
              <a:solidFill>
                <a:srgbClr val="69F3EA"/>
              </a:solidFill>
              <a:ln w="19050">
                <a:noFill/>
              </a:ln>
              <a:effectLst/>
            </c:spPr>
            <c:extLst>
              <c:ext xmlns:c16="http://schemas.microsoft.com/office/drawing/2014/chart" uri="{C3380CC4-5D6E-409C-BE32-E72D297353CC}">
                <c16:uniqueId val="{00000003-AB80-FB4A-A878-A0F282FEC319}"/>
              </c:ext>
            </c:extLst>
          </c:dPt>
          <c:dPt>
            <c:idx val="2"/>
            <c:bubble3D val="0"/>
            <c:spPr>
              <a:solidFill>
                <a:srgbClr val="DDA5F6"/>
              </a:solidFill>
              <a:ln w="19050">
                <a:noFill/>
              </a:ln>
              <a:effectLst/>
            </c:spPr>
            <c:extLst>
              <c:ext xmlns:c16="http://schemas.microsoft.com/office/drawing/2014/chart" uri="{C3380CC4-5D6E-409C-BE32-E72D297353CC}">
                <c16:uniqueId val="{00000005-AB80-FB4A-A878-A0F282FEC319}"/>
              </c:ext>
            </c:extLst>
          </c:dPt>
          <c:dPt>
            <c:idx val="3"/>
            <c:bubble3D val="0"/>
            <c:spPr>
              <a:solidFill>
                <a:schemeClr val="accent4"/>
              </a:solidFill>
              <a:ln w="19050">
                <a:noFill/>
              </a:ln>
              <a:effectLst/>
            </c:spPr>
            <c:extLst>
              <c:ext xmlns:c16="http://schemas.microsoft.com/office/drawing/2014/chart" uri="{C3380CC4-5D6E-409C-BE32-E72D297353CC}">
                <c16:uniqueId val="{00000007-AB80-FB4A-A878-A0F282FEC319}"/>
              </c:ext>
            </c:extLst>
          </c:dPt>
          <c:dPt>
            <c:idx val="4"/>
            <c:bubble3D val="0"/>
            <c:spPr>
              <a:solidFill>
                <a:schemeClr val="bg1">
                  <a:lumMod val="75000"/>
                </a:schemeClr>
              </a:solidFill>
              <a:ln w="19050">
                <a:noFill/>
              </a:ln>
              <a:effectLst/>
            </c:spPr>
            <c:extLst>
              <c:ext xmlns:c16="http://schemas.microsoft.com/office/drawing/2014/chart" uri="{C3380CC4-5D6E-409C-BE32-E72D297353CC}">
                <c16:uniqueId val="{00000009-AB80-FB4A-A878-A0F282FEC319}"/>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de-DE"/>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 Scrum-Kapazitätsplanung'!$B$57:$B$61</c:f>
              <c:strCache>
                <c:ptCount val="5"/>
                <c:pt idx="0">
                  <c:v>VERFÜGBARE STUNDEN FÜR DEN SPRINT</c:v>
                </c:pt>
                <c:pt idx="1">
                  <c:v>SONSTIGE NICHT-AUFGABENBEZOGENE ZEITEN</c:v>
                </c:pt>
                <c:pt idx="2">
                  <c:v>NICHT WIEDERHOLEND</c:v>
                </c:pt>
                <c:pt idx="3">
                  <c:v>WIEDERHOLT NICHT-SCRUM</c:v>
                </c:pt>
                <c:pt idx="4">
                  <c:v>WIEDERHOLT SCRUM</c:v>
                </c:pt>
              </c:strCache>
            </c:strRef>
          </c:cat>
          <c:val>
            <c:numRef>
              <c:f>'LEER – Scrum-Kapazitätsplanung'!$E$57:$E$61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AB80-FB4A-A878-A0F282FEC319}"/>
            </c:ext>
          </c:extLst>
        </c:ser>
        <c:dLbls>
          <c:showLegendKey val="0"/>
          <c:showVal val="0"/>
          <c:showCatName val="0"/>
          <c:showSerName val="0"/>
          <c:showPercent val="0"/>
          <c:showBubbleSize val="0"/>
          <c:showLeaderLines val="1"/>
        </c:dLbls>
        <c:firstSliceAng val="0"/>
        <c:holeSize val="33"/>
      </c:doughnutChart>
      <c:spPr>
        <a:noFill/>
        <a:ln>
          <a:noFill/>
        </a:ln>
        <a:effectLst/>
      </c:spPr>
    </c:plotArea>
    <c:legend>
      <c:legendPos val="l"/>
      <c:layout>
        <c:manualLayout>
          <c:xMode val="edge"/>
          <c:yMode val="edge"/>
          <c:x val="0"/>
          <c:y val="4.3895292868955646E-2"/>
          <c:w val="0.38544510806645771"/>
          <c:h val="0.573609952360970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de.smartsheet.com/try-it?trp=50074"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50800</xdr:colOff>
      <xdr:row>2</xdr:row>
      <xdr:rowOff>120650</xdr:rowOff>
    </xdr:from>
    <xdr:to>
      <xdr:col>13</xdr:col>
      <xdr:colOff>2324100</xdr:colOff>
      <xdr:row>2</xdr:row>
      <xdr:rowOff>3873500</xdr:rowOff>
    </xdr:to>
    <xdr:graphicFrame macro="">
      <xdr:nvGraphicFramePr>
        <xdr:cNvPr id="2" name="Chart 1">
          <a:extLst>
            <a:ext uri="{FF2B5EF4-FFF2-40B4-BE49-F238E27FC236}">
              <a16:creationId xmlns:a16="http://schemas.microsoft.com/office/drawing/2014/main" id="{77EAA8E9-3DBB-5087-AE14-854FAC9EC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1</xdr:row>
      <xdr:rowOff>342900</xdr:rowOff>
    </xdr:from>
    <xdr:to>
      <xdr:col>8</xdr:col>
      <xdr:colOff>622300</xdr:colOff>
      <xdr:row>2</xdr:row>
      <xdr:rowOff>3949700</xdr:rowOff>
    </xdr:to>
    <xdr:graphicFrame macro="">
      <xdr:nvGraphicFramePr>
        <xdr:cNvPr id="4" name="Chart 3">
          <a:extLst>
            <a:ext uri="{FF2B5EF4-FFF2-40B4-BE49-F238E27FC236}">
              <a16:creationId xmlns:a16="http://schemas.microsoft.com/office/drawing/2014/main" id="{03DA4812-5B1C-53AC-8712-DDEA2C9A0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123825</xdr:colOff>
      <xdr:row>0</xdr:row>
      <xdr:rowOff>19050</xdr:rowOff>
    </xdr:from>
    <xdr:to>
      <xdr:col>14</xdr:col>
      <xdr:colOff>4575</xdr:colOff>
      <xdr:row>0</xdr:row>
      <xdr:rowOff>620508</xdr:rowOff>
    </xdr:to>
    <xdr:pic>
      <xdr:nvPicPr>
        <xdr:cNvPr id="5" name="Picture 4">
          <a:hlinkClick xmlns:r="http://schemas.openxmlformats.org/officeDocument/2006/relationships" r:id="rId3"/>
          <a:extLst>
            <a:ext uri="{FF2B5EF4-FFF2-40B4-BE49-F238E27FC236}">
              <a16:creationId xmlns:a16="http://schemas.microsoft.com/office/drawing/2014/main" id="{D686A23A-B6EF-A148-B03C-289B3F961C3A}"/>
            </a:ext>
          </a:extLst>
        </xdr:cNvPr>
        <xdr:cNvPicPr>
          <a:picLocks noChangeAspect="1"/>
        </xdr:cNvPicPr>
      </xdr:nvPicPr>
      <xdr:blipFill>
        <a:blip xmlns:r="http://schemas.openxmlformats.org/officeDocument/2006/relationships" r:embed="rId4"/>
        <a:stretch>
          <a:fillRect/>
        </a:stretch>
      </xdr:blipFill>
      <xdr:spPr>
        <a:xfrm>
          <a:off x="15335250" y="19050"/>
          <a:ext cx="3024000" cy="60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50800</xdr:colOff>
      <xdr:row>4</xdr:row>
      <xdr:rowOff>120650</xdr:rowOff>
    </xdr:from>
    <xdr:to>
      <xdr:col>13</xdr:col>
      <xdr:colOff>2324100</xdr:colOff>
      <xdr:row>5</xdr:row>
      <xdr:rowOff>0</xdr:rowOff>
    </xdr:to>
    <xdr:graphicFrame macro="">
      <xdr:nvGraphicFramePr>
        <xdr:cNvPr id="3" name="Chart 2">
          <a:extLst>
            <a:ext uri="{FF2B5EF4-FFF2-40B4-BE49-F238E27FC236}">
              <a16:creationId xmlns:a16="http://schemas.microsoft.com/office/drawing/2014/main" id="{48210414-0F1D-104C-8AE2-19AE80F2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3</xdr:row>
      <xdr:rowOff>342900</xdr:rowOff>
    </xdr:from>
    <xdr:to>
      <xdr:col>8</xdr:col>
      <xdr:colOff>622300</xdr:colOff>
      <xdr:row>5</xdr:row>
      <xdr:rowOff>0</xdr:rowOff>
    </xdr:to>
    <xdr:graphicFrame macro="">
      <xdr:nvGraphicFramePr>
        <xdr:cNvPr id="4" name="Chart 3">
          <a:extLst>
            <a:ext uri="{FF2B5EF4-FFF2-40B4-BE49-F238E27FC236}">
              <a16:creationId xmlns:a16="http://schemas.microsoft.com/office/drawing/2014/main" id="{33C90592-83A9-2B41-867B-78695EC8D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Closeout Checklis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7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Z1104"/>
  <sheetViews>
    <sheetView showGridLines="0" tabSelected="1" workbookViewId="0">
      <pane ySplit="1" topLeftCell="A2" activePane="bottomLeft" state="frozen"/>
      <selection pane="bottomLeft"/>
    </sheetView>
  </sheetViews>
  <sheetFormatPr defaultColWidth="11" defaultRowHeight="13.5" x14ac:dyDescent="0.25"/>
  <cols>
    <col min="1" max="1" width="3.375" style="3" customWidth="1"/>
    <col min="2" max="2" width="40" style="3" customWidth="1"/>
    <col min="3" max="4" width="20" style="3" customWidth="1"/>
    <col min="5" max="12" width="12.5" style="3" customWidth="1"/>
    <col min="13" max="13" width="16.25" style="3" customWidth="1"/>
    <col min="14" max="14" width="41.25" style="3" customWidth="1"/>
    <col min="15" max="15" width="3.375" style="3" customWidth="1"/>
    <col min="16" max="21" width="11" style="3"/>
    <col min="22" max="22" width="9" style="3" customWidth="1"/>
    <col min="23" max="16384" width="11" style="3"/>
  </cols>
  <sheetData>
    <row r="1" spans="1:262" ht="49.5" customHeight="1" x14ac:dyDescent="0.25">
      <c r="A1" s="1"/>
      <c r="B1" s="70" t="s">
        <v>0</v>
      </c>
      <c r="C1" s="11"/>
      <c r="D1" s="1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5.1" customHeight="1" x14ac:dyDescent="0.25">
      <c r="A2" s="1"/>
      <c r="B2" s="53" t="s">
        <v>1</v>
      </c>
      <c r="C2" s="1"/>
      <c r="D2" s="1"/>
      <c r="E2" s="1"/>
      <c r="F2" s="1"/>
      <c r="G2" s="1"/>
      <c r="I2" s="1"/>
      <c r="J2" s="53" t="s">
        <v>2</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ht="312.9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1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5.1" customHeight="1" thickBot="1" x14ac:dyDescent="0.3">
      <c r="A5" s="1"/>
      <c r="B5" s="1"/>
      <c r="C5" s="1"/>
      <c r="D5" s="50" t="s">
        <v>3</v>
      </c>
      <c r="E5" s="49" t="s">
        <v>4</v>
      </c>
      <c r="F5" s="49" t="s">
        <v>5</v>
      </c>
      <c r="G5" s="49" t="s">
        <v>6</v>
      </c>
      <c r="H5" s="49" t="s">
        <v>7</v>
      </c>
      <c r="I5" s="49" t="s">
        <v>8</v>
      </c>
      <c r="J5" s="49" t="s">
        <v>9</v>
      </c>
      <c r="K5" s="49" t="s">
        <v>10</v>
      </c>
      <c r="L5" s="51" t="s">
        <v>11</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thickBo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s="7" customFormat="1" ht="24.95" customHeight="1" thickTop="1" x14ac:dyDescent="0.25">
      <c r="A7" s="6"/>
      <c r="B7" s="83" t="s">
        <v>12</v>
      </c>
      <c r="C7" s="84"/>
      <c r="D7" s="85"/>
      <c r="E7" s="13" t="str">
        <f>$E$5</f>
        <v>Rolle 1</v>
      </c>
      <c r="F7" s="13" t="str">
        <f>$F$5</f>
        <v>Rolle 2</v>
      </c>
      <c r="G7" s="13" t="str">
        <f>$G$5</f>
        <v>Rolle 3</v>
      </c>
      <c r="H7" s="13" t="str">
        <f>$H$5</f>
        <v>Rolle 4</v>
      </c>
      <c r="I7" s="13" t="str">
        <f>$I$5</f>
        <v>Rolle 5</v>
      </c>
      <c r="J7" s="13" t="str">
        <f>$J$5</f>
        <v>Rolle 6</v>
      </c>
      <c r="K7" s="13" t="str">
        <f>$K$5</f>
        <v>Rolle 7</v>
      </c>
      <c r="L7" s="37" t="str">
        <f>$L$5</f>
        <v>Rolle 8</v>
      </c>
      <c r="M7" s="31" t="s">
        <v>13</v>
      </c>
      <c r="N7" s="45" t="s">
        <v>14</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row>
    <row r="8" spans="1:262" s="5" customFormat="1" ht="24.95" customHeight="1" x14ac:dyDescent="0.25">
      <c r="A8" s="4"/>
      <c r="B8" s="74" t="s">
        <v>15</v>
      </c>
      <c r="C8" s="75"/>
      <c r="D8" s="76"/>
      <c r="E8" s="14">
        <v>4</v>
      </c>
      <c r="F8" s="14">
        <v>3.5</v>
      </c>
      <c r="G8" s="14">
        <v>3</v>
      </c>
      <c r="H8" s="14">
        <v>2.5</v>
      </c>
      <c r="I8" s="14">
        <v>2</v>
      </c>
      <c r="J8" s="14">
        <v>1.5</v>
      </c>
      <c r="K8" s="14">
        <v>1</v>
      </c>
      <c r="L8" s="40"/>
      <c r="M8" s="34">
        <f>SUM(E8:L8)</f>
        <v>17.5</v>
      </c>
      <c r="N8" s="46"/>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row>
    <row r="9" spans="1:262" s="5" customFormat="1" ht="24.95" customHeight="1" x14ac:dyDescent="0.25">
      <c r="A9" s="4"/>
      <c r="B9" s="74" t="s">
        <v>16</v>
      </c>
      <c r="C9" s="75"/>
      <c r="D9" s="76"/>
      <c r="E9" s="15">
        <v>0.5</v>
      </c>
      <c r="F9" s="15">
        <v>0.5</v>
      </c>
      <c r="G9" s="15">
        <v>0.5</v>
      </c>
      <c r="H9" s="15">
        <v>0.5</v>
      </c>
      <c r="I9" s="15">
        <v>0.5</v>
      </c>
      <c r="J9" s="15">
        <v>0.5</v>
      </c>
      <c r="K9" s="15"/>
      <c r="L9" s="41"/>
      <c r="M9" s="34">
        <f t="shared" ref="M9:M15" si="0">SUM(E9:L9)</f>
        <v>3</v>
      </c>
      <c r="N9" s="46"/>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row>
    <row r="10" spans="1:262" s="5" customFormat="1" ht="24.95" customHeight="1" x14ac:dyDescent="0.25">
      <c r="A10" s="4"/>
      <c r="B10" s="74" t="s">
        <v>17</v>
      </c>
      <c r="C10" s="75"/>
      <c r="D10" s="76"/>
      <c r="E10" s="15">
        <v>1.25</v>
      </c>
      <c r="F10" s="15">
        <v>2</v>
      </c>
      <c r="G10" s="15"/>
      <c r="H10" s="15"/>
      <c r="I10" s="15"/>
      <c r="J10" s="15">
        <v>2</v>
      </c>
      <c r="K10" s="15"/>
      <c r="L10" s="41"/>
      <c r="M10" s="34">
        <f t="shared" si="0"/>
        <v>5.25</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4.95" customHeight="1" x14ac:dyDescent="0.25">
      <c r="A11" s="4"/>
      <c r="B11" s="74" t="s">
        <v>18</v>
      </c>
      <c r="C11" s="75"/>
      <c r="D11" s="76"/>
      <c r="E11" s="15"/>
      <c r="F11" s="15">
        <v>2.25</v>
      </c>
      <c r="G11" s="15">
        <v>2.25</v>
      </c>
      <c r="H11" s="15">
        <v>2.25</v>
      </c>
      <c r="I11" s="15">
        <v>2.25</v>
      </c>
      <c r="J11" s="15">
        <v>1</v>
      </c>
      <c r="K11" s="15">
        <v>1</v>
      </c>
      <c r="L11" s="41">
        <v>1</v>
      </c>
      <c r="M11" s="34">
        <f t="shared" si="0"/>
        <v>12</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4.95" customHeight="1" x14ac:dyDescent="0.25">
      <c r="A12" s="4"/>
      <c r="B12" s="74" t="s">
        <v>19</v>
      </c>
      <c r="C12" s="75"/>
      <c r="D12" s="76"/>
      <c r="E12" s="15">
        <v>0.5</v>
      </c>
      <c r="F12" s="15">
        <v>1</v>
      </c>
      <c r="G12" s="15"/>
      <c r="H12" s="15">
        <v>1</v>
      </c>
      <c r="I12" s="15"/>
      <c r="J12" s="15">
        <v>1</v>
      </c>
      <c r="K12" s="15"/>
      <c r="L12" s="41"/>
      <c r="M12" s="34">
        <f t="shared" si="0"/>
        <v>3.5</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4.95" customHeight="1" x14ac:dyDescent="0.25">
      <c r="A13" s="4"/>
      <c r="B13" s="74" t="s">
        <v>20</v>
      </c>
      <c r="C13" s="75"/>
      <c r="D13" s="76"/>
      <c r="E13" s="15"/>
      <c r="F13" s="15"/>
      <c r="G13" s="15">
        <v>1</v>
      </c>
      <c r="H13" s="15">
        <v>2.25</v>
      </c>
      <c r="I13" s="15">
        <v>1</v>
      </c>
      <c r="J13" s="15">
        <v>3</v>
      </c>
      <c r="K13" s="15"/>
      <c r="L13" s="41"/>
      <c r="M13" s="34">
        <f t="shared" si="0"/>
        <v>7.25</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4.95" customHeight="1" thickBot="1" x14ac:dyDescent="0.3">
      <c r="A14" s="4"/>
      <c r="B14" s="77" t="s">
        <v>21</v>
      </c>
      <c r="C14" s="78"/>
      <c r="D14" s="79"/>
      <c r="E14" s="16"/>
      <c r="F14" s="17">
        <v>2</v>
      </c>
      <c r="G14" s="16">
        <v>2</v>
      </c>
      <c r="H14" s="16">
        <v>2</v>
      </c>
      <c r="I14" s="16">
        <v>2</v>
      </c>
      <c r="J14" s="16"/>
      <c r="K14" s="16"/>
      <c r="L14" s="42"/>
      <c r="M14" s="35">
        <f t="shared" si="0"/>
        <v>8</v>
      </c>
      <c r="N14" s="47"/>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4.95" customHeight="1" thickTop="1" thickBot="1" x14ac:dyDescent="0.3">
      <c r="A15" s="4"/>
      <c r="B15" s="54" t="s">
        <v>22</v>
      </c>
      <c r="C15" s="104" t="s">
        <v>12</v>
      </c>
      <c r="D15" s="105"/>
      <c r="E15" s="18">
        <f>SUM(E8:E14)</f>
        <v>6.25</v>
      </c>
      <c r="F15" s="18">
        <f t="shared" ref="F15:L15" si="1">SUM(F8:F14)</f>
        <v>11.25</v>
      </c>
      <c r="G15" s="18">
        <f t="shared" si="1"/>
        <v>8.75</v>
      </c>
      <c r="H15" s="18">
        <f t="shared" si="1"/>
        <v>10.5</v>
      </c>
      <c r="I15" s="18">
        <f t="shared" si="1"/>
        <v>7.75</v>
      </c>
      <c r="J15" s="18">
        <f t="shared" si="1"/>
        <v>9</v>
      </c>
      <c r="K15" s="18">
        <f t="shared" si="1"/>
        <v>2</v>
      </c>
      <c r="L15" s="36">
        <f t="shared" si="1"/>
        <v>1</v>
      </c>
      <c r="M15" s="30">
        <f t="shared" si="0"/>
        <v>56.5</v>
      </c>
      <c r="N15" s="48"/>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4.95" customHeight="1" thickBot="1" x14ac:dyDescent="0.3">
      <c r="A16" s="4"/>
      <c r="B16" s="7"/>
      <c r="C16" s="7"/>
      <c r="D16" s="7"/>
      <c r="E16" s="9"/>
      <c r="F16" s="10"/>
      <c r="G16" s="9"/>
      <c r="H16" s="10"/>
      <c r="I16" s="9"/>
      <c r="J16" s="10"/>
      <c r="K16" s="9"/>
      <c r="L16" s="10"/>
      <c r="M16" s="8"/>
      <c r="N16" s="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7" customFormat="1" ht="24.95" customHeight="1" thickTop="1" x14ac:dyDescent="0.25">
      <c r="A17" s="6"/>
      <c r="B17" s="80" t="s">
        <v>23</v>
      </c>
      <c r="C17" s="81"/>
      <c r="D17" s="82"/>
      <c r="E17" s="13" t="str">
        <f>$E$5</f>
        <v>Rolle 1</v>
      </c>
      <c r="F17" s="13" t="str">
        <f>$F$5</f>
        <v>Rolle 2</v>
      </c>
      <c r="G17" s="13" t="str">
        <f>$G$5</f>
        <v>Rolle 3</v>
      </c>
      <c r="H17" s="13" t="str">
        <f>$H$5</f>
        <v>Rolle 4</v>
      </c>
      <c r="I17" s="13" t="str">
        <f>$I$5</f>
        <v>Rolle 5</v>
      </c>
      <c r="J17" s="13" t="str">
        <f>$J$5</f>
        <v>Rolle 6</v>
      </c>
      <c r="K17" s="13" t="str">
        <f>$K$5</f>
        <v>Rolle 7</v>
      </c>
      <c r="L17" s="37" t="str">
        <f>$L$5</f>
        <v>Rolle 8</v>
      </c>
      <c r="M17" s="31" t="s">
        <v>13</v>
      </c>
      <c r="N17" s="45" t="s">
        <v>14</v>
      </c>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row>
    <row r="18" spans="1:262" s="5" customFormat="1" ht="24.95" customHeight="1" x14ac:dyDescent="0.25">
      <c r="A18" s="4"/>
      <c r="B18" s="71" t="s">
        <v>24</v>
      </c>
      <c r="C18" s="72"/>
      <c r="D18" s="73"/>
      <c r="E18" s="14">
        <v>1</v>
      </c>
      <c r="F18" s="14">
        <v>1</v>
      </c>
      <c r="G18" s="14"/>
      <c r="H18" s="14">
        <v>2</v>
      </c>
      <c r="I18" s="14">
        <v>2.25</v>
      </c>
      <c r="J18" s="14"/>
      <c r="K18" s="14">
        <v>1</v>
      </c>
      <c r="L18" s="40"/>
      <c r="M18" s="34">
        <f>SUM(E18:L18)</f>
        <v>7.25</v>
      </c>
      <c r="N18" s="46"/>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5" customFormat="1" ht="24.95" customHeight="1" x14ac:dyDescent="0.25">
      <c r="A19" s="4"/>
      <c r="B19" s="71" t="s">
        <v>25</v>
      </c>
      <c r="C19" s="72"/>
      <c r="D19" s="73"/>
      <c r="E19" s="15">
        <v>2</v>
      </c>
      <c r="F19" s="15"/>
      <c r="G19" s="15">
        <v>2.5</v>
      </c>
      <c r="H19" s="15">
        <v>2</v>
      </c>
      <c r="I19" s="15"/>
      <c r="J19" s="15">
        <v>1</v>
      </c>
      <c r="K19" s="15"/>
      <c r="L19" s="41">
        <v>1</v>
      </c>
      <c r="M19" s="34">
        <f t="shared" ref="M19:M25" si="2">SUM(E19:L19)</f>
        <v>8.5</v>
      </c>
      <c r="N19" s="46"/>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row>
    <row r="20" spans="1:262" s="5" customFormat="1" ht="24.95" customHeight="1" x14ac:dyDescent="0.25">
      <c r="A20" s="4"/>
      <c r="B20" s="71" t="s">
        <v>26</v>
      </c>
      <c r="C20" s="72"/>
      <c r="D20" s="73"/>
      <c r="E20" s="15">
        <v>1</v>
      </c>
      <c r="F20" s="15"/>
      <c r="G20" s="15">
        <v>1</v>
      </c>
      <c r="H20" s="15">
        <v>2</v>
      </c>
      <c r="I20" s="15"/>
      <c r="J20" s="15">
        <v>1</v>
      </c>
      <c r="K20" s="15"/>
      <c r="L20" s="41">
        <v>0.5</v>
      </c>
      <c r="M20" s="34">
        <f t="shared" si="2"/>
        <v>5.5</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4.95" customHeight="1" x14ac:dyDescent="0.25">
      <c r="A21" s="4"/>
      <c r="B21" s="71" t="s">
        <v>27</v>
      </c>
      <c r="C21" s="72"/>
      <c r="D21" s="73"/>
      <c r="E21" s="15"/>
      <c r="F21" s="15">
        <v>1</v>
      </c>
      <c r="G21" s="15"/>
      <c r="H21" s="15">
        <v>1</v>
      </c>
      <c r="I21" s="15">
        <v>4</v>
      </c>
      <c r="J21" s="15"/>
      <c r="K21" s="15">
        <v>1</v>
      </c>
      <c r="L21" s="41"/>
      <c r="M21" s="34">
        <f t="shared" si="2"/>
        <v>7</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4.95" customHeight="1" x14ac:dyDescent="0.25">
      <c r="A22" s="4"/>
      <c r="B22" s="71" t="s">
        <v>28</v>
      </c>
      <c r="C22" s="72"/>
      <c r="D22" s="73"/>
      <c r="E22" s="15">
        <v>1</v>
      </c>
      <c r="F22" s="15"/>
      <c r="G22" s="15">
        <v>3.5</v>
      </c>
      <c r="H22" s="15">
        <v>2</v>
      </c>
      <c r="I22" s="15"/>
      <c r="J22" s="15">
        <v>1</v>
      </c>
      <c r="K22" s="15"/>
      <c r="L22" s="41">
        <v>0.5</v>
      </c>
      <c r="M22" s="34">
        <f t="shared" si="2"/>
        <v>8</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4.95" customHeight="1" x14ac:dyDescent="0.25">
      <c r="A23" s="4"/>
      <c r="B23" s="71" t="s">
        <v>29</v>
      </c>
      <c r="C23" s="72"/>
      <c r="D23" s="73"/>
      <c r="E23" s="15">
        <v>2</v>
      </c>
      <c r="F23" s="15"/>
      <c r="G23" s="15"/>
      <c r="H23" s="15"/>
      <c r="I23" s="15"/>
      <c r="J23" s="15">
        <v>1</v>
      </c>
      <c r="K23" s="15"/>
      <c r="L23" s="41">
        <v>3.75</v>
      </c>
      <c r="M23" s="34">
        <f t="shared" si="2"/>
        <v>6.75</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4.95" customHeight="1" thickBot="1" x14ac:dyDescent="0.3">
      <c r="A24" s="4"/>
      <c r="B24" s="92" t="s">
        <v>30</v>
      </c>
      <c r="C24" s="93"/>
      <c r="D24" s="94"/>
      <c r="E24" s="16"/>
      <c r="F24" s="17">
        <v>1</v>
      </c>
      <c r="G24" s="16"/>
      <c r="H24" s="16">
        <v>2</v>
      </c>
      <c r="I24" s="16">
        <v>0.5</v>
      </c>
      <c r="J24" s="16"/>
      <c r="K24" s="16">
        <v>1</v>
      </c>
      <c r="L24" s="42"/>
      <c r="M24" s="35">
        <f t="shared" si="2"/>
        <v>4.5</v>
      </c>
      <c r="N24" s="47"/>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4.95" customHeight="1" thickTop="1" thickBot="1" x14ac:dyDescent="0.3">
      <c r="A25" s="4"/>
      <c r="B25" s="55" t="s">
        <v>22</v>
      </c>
      <c r="C25" s="106" t="s">
        <v>23</v>
      </c>
      <c r="D25" s="107"/>
      <c r="E25" s="20">
        <f>SUM(E18:E24)</f>
        <v>7</v>
      </c>
      <c r="F25" s="20">
        <f t="shared" ref="F25" si="3">SUM(F18:F24)</f>
        <v>3</v>
      </c>
      <c r="G25" s="20">
        <f t="shared" ref="G25" si="4">SUM(G18:G24)</f>
        <v>7</v>
      </c>
      <c r="H25" s="20">
        <f t="shared" ref="H25" si="5">SUM(H18:H24)</f>
        <v>11</v>
      </c>
      <c r="I25" s="20">
        <f t="shared" ref="I25" si="6">SUM(I18:I24)</f>
        <v>6.75</v>
      </c>
      <c r="J25" s="20">
        <f t="shared" ref="J25" si="7">SUM(J18:J24)</f>
        <v>4</v>
      </c>
      <c r="K25" s="20">
        <f t="shared" ref="K25" si="8">SUM(K18:K24)</f>
        <v>3</v>
      </c>
      <c r="L25" s="44">
        <f t="shared" ref="L25" si="9">SUM(L18:L24)</f>
        <v>5.75</v>
      </c>
      <c r="M25" s="30">
        <f t="shared" si="2"/>
        <v>47.5</v>
      </c>
      <c r="N25" s="48"/>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4.95" customHeight="1" thickBot="1" x14ac:dyDescent="0.3">
      <c r="A26" s="4"/>
      <c r="B26" s="7"/>
      <c r="C26" s="7"/>
      <c r="D26" s="7"/>
      <c r="E26" s="9"/>
      <c r="F26" s="10"/>
      <c r="G26" s="9"/>
      <c r="H26" s="10"/>
      <c r="I26" s="9"/>
      <c r="J26" s="10"/>
      <c r="K26" s="9"/>
      <c r="L26" s="10"/>
      <c r="M26" s="8"/>
      <c r="N26" s="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7" customFormat="1" ht="24.95" customHeight="1" thickTop="1" x14ac:dyDescent="0.25">
      <c r="A27" s="6"/>
      <c r="B27" s="86" t="s">
        <v>31</v>
      </c>
      <c r="C27" s="87"/>
      <c r="D27" s="88"/>
      <c r="E27" s="13" t="str">
        <f>$E$5</f>
        <v>Rolle 1</v>
      </c>
      <c r="F27" s="13" t="str">
        <f>$F$5</f>
        <v>Rolle 2</v>
      </c>
      <c r="G27" s="13" t="str">
        <f>$G$5</f>
        <v>Rolle 3</v>
      </c>
      <c r="H27" s="13" t="str">
        <f>$H$5</f>
        <v>Rolle 4</v>
      </c>
      <c r="I27" s="13" t="str">
        <f>$I$5</f>
        <v>Rolle 5</v>
      </c>
      <c r="J27" s="13" t="str">
        <f>$J$5</f>
        <v>Rolle 6</v>
      </c>
      <c r="K27" s="13" t="str">
        <f>$K$5</f>
        <v>Rolle 7</v>
      </c>
      <c r="L27" s="37" t="str">
        <f>$L$5</f>
        <v>Rolle 8</v>
      </c>
      <c r="M27" s="31" t="s">
        <v>13</v>
      </c>
      <c r="N27" s="45" t="s">
        <v>14</v>
      </c>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row>
    <row r="28" spans="1:262" s="5" customFormat="1" ht="24.95" customHeight="1" x14ac:dyDescent="0.25">
      <c r="A28" s="4"/>
      <c r="B28" s="89" t="s">
        <v>32</v>
      </c>
      <c r="C28" s="90"/>
      <c r="D28" s="91"/>
      <c r="E28" s="14">
        <v>5</v>
      </c>
      <c r="F28" s="14"/>
      <c r="G28" s="14">
        <v>8</v>
      </c>
      <c r="H28" s="14"/>
      <c r="I28" s="14">
        <v>7</v>
      </c>
      <c r="J28" s="14"/>
      <c r="K28" s="14"/>
      <c r="L28" s="40">
        <v>8</v>
      </c>
      <c r="M28" s="34">
        <f>SUM(E28:L28)</f>
        <v>28</v>
      </c>
      <c r="N28" s="46"/>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5" customFormat="1" ht="24.95" customHeight="1" x14ac:dyDescent="0.25">
      <c r="A29" s="4"/>
      <c r="B29" s="89" t="s">
        <v>33</v>
      </c>
      <c r="C29" s="90"/>
      <c r="D29" s="91"/>
      <c r="E29" s="15"/>
      <c r="F29" s="15">
        <v>4</v>
      </c>
      <c r="G29" s="15"/>
      <c r="H29" s="15">
        <v>8</v>
      </c>
      <c r="I29" s="15"/>
      <c r="J29" s="15"/>
      <c r="K29" s="15">
        <v>8</v>
      </c>
      <c r="L29" s="41"/>
      <c r="M29" s="34">
        <f t="shared" ref="M29:M35" si="10">SUM(E29:L29)</f>
        <v>20</v>
      </c>
      <c r="N29" s="4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row>
    <row r="30" spans="1:262" s="5" customFormat="1" ht="24.95" customHeight="1" x14ac:dyDescent="0.25">
      <c r="A30" s="4"/>
      <c r="B30" s="89" t="s">
        <v>34</v>
      </c>
      <c r="C30" s="90"/>
      <c r="D30" s="91"/>
      <c r="E30" s="15"/>
      <c r="F30" s="15"/>
      <c r="G30" s="15">
        <v>4</v>
      </c>
      <c r="H30" s="15"/>
      <c r="I30" s="15"/>
      <c r="J30" s="15">
        <v>3</v>
      </c>
      <c r="K30" s="15"/>
      <c r="L30" s="41"/>
      <c r="M30" s="34">
        <f t="shared" si="10"/>
        <v>7</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4.95" customHeight="1" x14ac:dyDescent="0.25">
      <c r="A31" s="4"/>
      <c r="B31" s="89" t="s">
        <v>35</v>
      </c>
      <c r="C31" s="90"/>
      <c r="D31" s="91"/>
      <c r="E31" s="15">
        <v>3</v>
      </c>
      <c r="F31" s="15">
        <v>3</v>
      </c>
      <c r="G31" s="15"/>
      <c r="H31" s="15">
        <v>2</v>
      </c>
      <c r="I31" s="15"/>
      <c r="J31" s="15"/>
      <c r="K31" s="15"/>
      <c r="L31" s="41"/>
      <c r="M31" s="34">
        <f t="shared" si="10"/>
        <v>8</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4.95" customHeight="1" x14ac:dyDescent="0.25">
      <c r="A32" s="4"/>
      <c r="B32" s="89" t="s">
        <v>36</v>
      </c>
      <c r="C32" s="90"/>
      <c r="D32" s="91"/>
      <c r="E32" s="15"/>
      <c r="F32" s="15"/>
      <c r="G32" s="15"/>
      <c r="H32" s="15"/>
      <c r="I32" s="15">
        <v>4</v>
      </c>
      <c r="J32" s="15">
        <v>3</v>
      </c>
      <c r="K32" s="15">
        <v>2</v>
      </c>
      <c r="L32" s="41">
        <v>1</v>
      </c>
      <c r="M32" s="34">
        <f t="shared" si="10"/>
        <v>10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4.95" customHeight="1" x14ac:dyDescent="0.25">
      <c r="A33" s="4"/>
      <c r="B33" s="89" t="s">
        <v>37</v>
      </c>
      <c r="C33" s="90"/>
      <c r="D33" s="91"/>
      <c r="E33" s="15">
        <v>2</v>
      </c>
      <c r="F33" s="15"/>
      <c r="G33" s="15"/>
      <c r="H33" s="15">
        <v>2</v>
      </c>
      <c r="I33" s="15"/>
      <c r="J33" s="15"/>
      <c r="K33" s="15"/>
      <c r="L33" s="41"/>
      <c r="M33" s="34">
        <f t="shared" si="10"/>
        <v>4</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4.95" customHeight="1" thickBot="1" x14ac:dyDescent="0.3">
      <c r="A34" s="4"/>
      <c r="B34" s="121" t="s">
        <v>38</v>
      </c>
      <c r="C34" s="122"/>
      <c r="D34" s="123"/>
      <c r="E34" s="16"/>
      <c r="F34" s="17"/>
      <c r="G34" s="16">
        <v>2</v>
      </c>
      <c r="H34" s="16"/>
      <c r="I34" s="16"/>
      <c r="J34" s="16"/>
      <c r="K34" s="16"/>
      <c r="L34" s="42"/>
      <c r="M34" s="35">
        <f t="shared" si="10"/>
        <v>2</v>
      </c>
      <c r="N34" s="47"/>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4.95" customHeight="1" thickTop="1" thickBot="1" x14ac:dyDescent="0.3">
      <c r="A35" s="4"/>
      <c r="B35" s="56" t="s">
        <v>22</v>
      </c>
      <c r="C35" s="108" t="s">
        <v>31</v>
      </c>
      <c r="D35" s="109"/>
      <c r="E35" s="21">
        <f>SUM(E28:E34)</f>
        <v>10</v>
      </c>
      <c r="F35" s="21">
        <f t="shared" ref="F35" si="11">SUM(F28:F34)</f>
        <v>7</v>
      </c>
      <c r="G35" s="21">
        <f t="shared" ref="G35" si="12">SUM(G28:G34)</f>
        <v>14</v>
      </c>
      <c r="H35" s="21">
        <f t="shared" ref="H35" si="13">SUM(H28:H34)</f>
        <v>12</v>
      </c>
      <c r="I35" s="21">
        <f t="shared" ref="I35" si="14">SUM(I28:I34)</f>
        <v>11</v>
      </c>
      <c r="J35" s="21">
        <f t="shared" ref="J35" si="15">SUM(J28:J34)</f>
        <v>6</v>
      </c>
      <c r="K35" s="21">
        <f t="shared" ref="K35" si="16">SUM(K28:K34)</f>
        <v>10</v>
      </c>
      <c r="L35" s="43">
        <f t="shared" ref="L35" si="17">SUM(L28:L34)</f>
        <v>9</v>
      </c>
      <c r="M35" s="30">
        <f t="shared" si="10"/>
        <v>79</v>
      </c>
      <c r="N35" s="48"/>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ht="15" customHeight="1" thickBo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row>
    <row r="37" spans="1:262" s="5" customFormat="1" ht="24.95" customHeight="1" thickTop="1" thickBot="1" x14ac:dyDescent="0.3">
      <c r="A37" s="4"/>
      <c r="B37" s="104" t="s">
        <v>22</v>
      </c>
      <c r="C37" s="120"/>
      <c r="D37" s="105"/>
      <c r="E37" s="18">
        <f>SUM(E15,E25,E35)</f>
        <v>23.25</v>
      </c>
      <c r="F37" s="18">
        <f t="shared" ref="F37:L37" si="18">SUM(F15,F25,F35)</f>
        <v>21.25</v>
      </c>
      <c r="G37" s="18">
        <f t="shared" si="18"/>
        <v>29.75</v>
      </c>
      <c r="H37" s="18">
        <f t="shared" si="18"/>
        <v>33.5</v>
      </c>
      <c r="I37" s="18">
        <f t="shared" si="18"/>
        <v>25.5</v>
      </c>
      <c r="J37" s="18">
        <f t="shared" si="18"/>
        <v>19</v>
      </c>
      <c r="K37" s="18">
        <f t="shared" si="18"/>
        <v>15</v>
      </c>
      <c r="L37" s="36">
        <f t="shared" si="18"/>
        <v>15.75</v>
      </c>
      <c r="M37" s="30">
        <f t="shared" ref="M37" si="19">SUM(E37:L37)</f>
        <v>183</v>
      </c>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15" customHeight="1" thickBot="1" x14ac:dyDescent="0.3">
      <c r="A39" s="4"/>
      <c r="B39" s="7"/>
      <c r="C39" s="24" t="s">
        <v>39</v>
      </c>
      <c r="D39" s="24" t="s">
        <v>40</v>
      </c>
      <c r="E39" s="25"/>
      <c r="F39" s="26"/>
      <c r="G39" s="25"/>
      <c r="H39" s="26"/>
      <c r="I39" s="25"/>
      <c r="J39" s="26"/>
      <c r="K39" s="25"/>
      <c r="L39" s="26"/>
      <c r="M39" s="27"/>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s="5" customFormat="1" ht="24.95" customHeight="1" thickTop="1" thickBot="1" x14ac:dyDescent="0.3">
      <c r="A40" s="4"/>
      <c r="B40" s="19" t="s">
        <v>41</v>
      </c>
      <c r="C40" s="22">
        <v>10</v>
      </c>
      <c r="D40" s="22">
        <v>8</v>
      </c>
      <c r="E40" s="23">
        <f>IF(E37=0,"0",$C$40*$D$40)</f>
        <v>80</v>
      </c>
      <c r="F40" s="23">
        <f t="shared" ref="F40:L40" si="20">IF(F37=0,"0",$C$40*$D$40)</f>
        <v>80</v>
      </c>
      <c r="G40" s="23">
        <f t="shared" si="20"/>
        <v>80</v>
      </c>
      <c r="H40" s="23">
        <f t="shared" si="20"/>
        <v>80</v>
      </c>
      <c r="I40" s="23">
        <f t="shared" si="20"/>
        <v>80</v>
      </c>
      <c r="J40" s="23">
        <f t="shared" si="20"/>
        <v>80</v>
      </c>
      <c r="K40" s="23">
        <f t="shared" si="20"/>
        <v>80</v>
      </c>
      <c r="L40" s="39">
        <f t="shared" si="20"/>
        <v>80</v>
      </c>
      <c r="M40" s="33">
        <f>SUM(E40:L40)</f>
        <v>640</v>
      </c>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row>
    <row r="41" spans="1:262" ht="15" customHeight="1" thickBo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row>
    <row r="42" spans="1:262" s="5" customFormat="1" ht="24.95" customHeight="1" thickTop="1" thickBot="1" x14ac:dyDescent="0.3">
      <c r="A42" s="4"/>
      <c r="B42" s="117" t="s">
        <v>42</v>
      </c>
      <c r="C42" s="118"/>
      <c r="D42" s="119"/>
      <c r="E42" s="28">
        <f t="shared" ref="E42:J42" si="21">IF(E37=0,"",E40-E37)</f>
        <v>56.75</v>
      </c>
      <c r="F42" s="28">
        <f t="shared" si="21"/>
        <v>58.75</v>
      </c>
      <c r="G42" s="28">
        <f t="shared" si="21"/>
        <v>50.25</v>
      </c>
      <c r="H42" s="28">
        <f t="shared" si="21"/>
        <v>46.5</v>
      </c>
      <c r="I42" s="28">
        <f t="shared" si="21"/>
        <v>54.5</v>
      </c>
      <c r="J42" s="28">
        <f t="shared" si="21"/>
        <v>61</v>
      </c>
      <c r="K42" s="28">
        <f>IF(K37=0,"",K40-K37)</f>
        <v>65</v>
      </c>
      <c r="L42" s="52">
        <f>IF(L37=0,"",L40-L37)</f>
        <v>64.25</v>
      </c>
      <c r="M42" s="30">
        <f t="shared" ref="M42" si="22">SUM(E42:L42)</f>
        <v>457</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7" customFormat="1" ht="24.95" customHeight="1" thickTop="1" thickBot="1" x14ac:dyDescent="0.3">
      <c r="A44" s="6"/>
      <c r="B44" s="101" t="s">
        <v>43</v>
      </c>
      <c r="C44" s="102"/>
      <c r="D44" s="103"/>
      <c r="E44" s="13" t="str">
        <f>$E$5</f>
        <v>Rolle 1</v>
      </c>
      <c r="F44" s="13" t="str">
        <f>$F$5</f>
        <v>Rolle 2</v>
      </c>
      <c r="G44" s="13" t="str">
        <f>$G$5</f>
        <v>Rolle 3</v>
      </c>
      <c r="H44" s="13" t="str">
        <f>$H$5</f>
        <v>Rolle 4</v>
      </c>
      <c r="I44" s="13" t="str">
        <f>$I$5</f>
        <v>Rolle 5</v>
      </c>
      <c r="J44" s="13" t="str">
        <f>$J$5</f>
        <v>Rolle 6</v>
      </c>
      <c r="K44" s="13" t="str">
        <f>$K$5</f>
        <v>Rolle 7</v>
      </c>
      <c r="L44" s="37" t="str">
        <f>$L$5</f>
        <v>Rolle 8</v>
      </c>
      <c r="M44" s="31" t="s">
        <v>44</v>
      </c>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row>
    <row r="45" spans="1:262" s="5" customFormat="1" ht="45" customHeight="1" thickTop="1" thickBot="1" x14ac:dyDescent="0.3">
      <c r="A45" s="4"/>
      <c r="B45" s="114" t="s">
        <v>45</v>
      </c>
      <c r="C45" s="115"/>
      <c r="D45" s="116"/>
      <c r="E45" s="29">
        <v>0.1</v>
      </c>
      <c r="F45" s="29">
        <v>0.15</v>
      </c>
      <c r="G45" s="29">
        <v>0.2</v>
      </c>
      <c r="H45" s="29">
        <v>0.25</v>
      </c>
      <c r="I45" s="29">
        <v>0.3</v>
      </c>
      <c r="J45" s="29">
        <v>0.35</v>
      </c>
      <c r="K45" s="29">
        <v>0.4</v>
      </c>
      <c r="L45" s="38">
        <v>0.55000000000000004</v>
      </c>
      <c r="M45" s="32">
        <f>IFERROR(AVERAGE(E45:L45),"")</f>
        <v>0.28749999999999998</v>
      </c>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row>
    <row r="46" spans="1:262" ht="15" customHeight="1" thickBo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row>
    <row r="47" spans="1:262" s="7" customFormat="1" ht="24.95" customHeight="1" thickTop="1" thickBot="1" x14ac:dyDescent="0.3">
      <c r="A47" s="6"/>
      <c r="B47" s="95" t="s">
        <v>46</v>
      </c>
      <c r="C47" s="96"/>
      <c r="D47" s="97"/>
      <c r="E47" s="67" t="str">
        <f>$E$5</f>
        <v>Rolle 1</v>
      </c>
      <c r="F47" s="67" t="str">
        <f>$F$5</f>
        <v>Rolle 2</v>
      </c>
      <c r="G47" s="67" t="str">
        <f>$G$5</f>
        <v>Rolle 3</v>
      </c>
      <c r="H47" s="67" t="str">
        <f>$H$5</f>
        <v>Rolle 4</v>
      </c>
      <c r="I47" s="67" t="str">
        <f>$I$5</f>
        <v>Rolle 5</v>
      </c>
      <c r="J47" s="67" t="str">
        <f>$J$5</f>
        <v>Rolle 6</v>
      </c>
      <c r="K47" s="67" t="str">
        <f>$K$5</f>
        <v>Rolle 7</v>
      </c>
      <c r="L47" s="68" t="str">
        <f>$L$5</f>
        <v>Rolle 8</v>
      </c>
      <c r="M47" s="69" t="s">
        <v>13</v>
      </c>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row>
    <row r="48" spans="1:262" s="5" customFormat="1" ht="24.95" customHeight="1" thickTop="1" thickBot="1" x14ac:dyDescent="0.3">
      <c r="A48" s="4"/>
      <c r="B48" s="57" t="s">
        <v>22</v>
      </c>
      <c r="C48" s="110" t="s">
        <v>46</v>
      </c>
      <c r="D48" s="111"/>
      <c r="E48" s="65">
        <f>IF(E42="","",E42*E45)</f>
        <v>5.6750000000000007</v>
      </c>
      <c r="F48" s="65">
        <f t="shared" ref="F48:L48" si="23">IF(F42="","",F42*F45)</f>
        <v>8.8125</v>
      </c>
      <c r="G48" s="65">
        <f t="shared" si="23"/>
        <v>10.050000000000001</v>
      </c>
      <c r="H48" s="65">
        <f t="shared" si="23"/>
        <v>11.625</v>
      </c>
      <c r="I48" s="65">
        <f t="shared" si="23"/>
        <v>16.349999999999998</v>
      </c>
      <c r="J48" s="65">
        <f t="shared" si="23"/>
        <v>21.349999999999998</v>
      </c>
      <c r="K48" s="65">
        <f t="shared" si="23"/>
        <v>26</v>
      </c>
      <c r="L48" s="66">
        <f t="shared" si="23"/>
        <v>35.337500000000006</v>
      </c>
      <c r="M48" s="33">
        <f>SUM(E48:L48)</f>
        <v>135.19999999999999</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row>
    <row r="49" spans="1:262" ht="15" customHeight="1" thickBo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row>
    <row r="50" spans="1:262" s="5" customFormat="1" ht="24.95" customHeight="1" thickTop="1" thickBot="1" x14ac:dyDescent="0.3">
      <c r="A50" s="4"/>
      <c r="B50" s="117" t="s">
        <v>47</v>
      </c>
      <c r="C50" s="118"/>
      <c r="D50" s="119"/>
      <c r="E50" s="18">
        <f t="shared" ref="E50:L50" si="24">SUM(E15,E25,E35,E48)</f>
        <v>28.925000000000001</v>
      </c>
      <c r="F50" s="18">
        <f t="shared" si="24"/>
        <v>30.0625</v>
      </c>
      <c r="G50" s="18">
        <f t="shared" si="24"/>
        <v>39.799999999999997</v>
      </c>
      <c r="H50" s="18">
        <f t="shared" si="24"/>
        <v>45.125</v>
      </c>
      <c r="I50" s="18">
        <f t="shared" si="24"/>
        <v>41.849999999999994</v>
      </c>
      <c r="J50" s="18">
        <f t="shared" si="24"/>
        <v>40.349999999999994</v>
      </c>
      <c r="K50" s="18">
        <f t="shared" si="24"/>
        <v>41</v>
      </c>
      <c r="L50" s="36">
        <f t="shared" si="24"/>
        <v>51.087500000000006</v>
      </c>
      <c r="M50" s="30">
        <f t="shared" ref="M50" si="25">SUM(E50:L50)</f>
        <v>318.19999999999993</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7" customFormat="1" ht="24.95" customHeight="1" thickTop="1" thickBot="1" x14ac:dyDescent="0.3">
      <c r="A52" s="6"/>
      <c r="B52" s="112"/>
      <c r="C52" s="112"/>
      <c r="D52" s="113"/>
      <c r="E52" s="31" t="str">
        <f>$E$5</f>
        <v>Rolle 1</v>
      </c>
      <c r="F52" s="13" t="str">
        <f>$F$5</f>
        <v>Rolle 2</v>
      </c>
      <c r="G52" s="13" t="str">
        <f>$G$5</f>
        <v>Rolle 3</v>
      </c>
      <c r="H52" s="13" t="str">
        <f>$H$5</f>
        <v>Rolle 4</v>
      </c>
      <c r="I52" s="13" t="str">
        <f>$I$5</f>
        <v>Rolle 5</v>
      </c>
      <c r="J52" s="13" t="str">
        <f>$J$5</f>
        <v>Rolle 6</v>
      </c>
      <c r="K52" s="13" t="str">
        <f>$K$5</f>
        <v>Rolle 7</v>
      </c>
      <c r="L52" s="37" t="str">
        <f>$L$5</f>
        <v>Rolle 8</v>
      </c>
      <c r="M52" s="31" t="s">
        <v>13</v>
      </c>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row>
    <row r="53" spans="1:262" s="5" customFormat="1" ht="24.95" customHeight="1" thickTop="1" thickBot="1" x14ac:dyDescent="0.3">
      <c r="A53" s="4"/>
      <c r="B53" s="98" t="s">
        <v>2</v>
      </c>
      <c r="C53" s="99"/>
      <c r="D53" s="100"/>
      <c r="E53" s="58">
        <f>E40-E50</f>
        <v>51.075000000000003</v>
      </c>
      <c r="F53" s="58">
        <f t="shared" ref="F53:L53" si="26">F40-F50</f>
        <v>49.9375</v>
      </c>
      <c r="G53" s="58">
        <f t="shared" si="26"/>
        <v>40.200000000000003</v>
      </c>
      <c r="H53" s="58">
        <f t="shared" si="26"/>
        <v>34.875</v>
      </c>
      <c r="I53" s="58">
        <f t="shared" si="26"/>
        <v>38.150000000000006</v>
      </c>
      <c r="J53" s="58">
        <f t="shared" si="26"/>
        <v>39.650000000000006</v>
      </c>
      <c r="K53" s="58">
        <f t="shared" si="26"/>
        <v>39</v>
      </c>
      <c r="L53" s="59">
        <f t="shared" si="26"/>
        <v>28.912499999999994</v>
      </c>
      <c r="M53" s="30">
        <f t="shared" ref="M53" si="27">SUM(E53:L53)</f>
        <v>321.80000000000007</v>
      </c>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row>
    <row r="54" spans="1:262" s="5" customFormat="1" ht="24.95" customHeight="1" thickBot="1" x14ac:dyDescent="0.3">
      <c r="A54" s="4"/>
      <c r="B54" s="7"/>
      <c r="C54" s="7"/>
      <c r="D54" s="7"/>
      <c r="E54" s="9"/>
      <c r="F54" s="10"/>
      <c r="G54" s="9"/>
      <c r="H54" s="10"/>
      <c r="I54" s="9"/>
      <c r="J54" s="10"/>
      <c r="K54" s="9"/>
      <c r="L54" s="10"/>
      <c r="M54" s="8"/>
      <c r="N54" s="7"/>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row>
    <row r="55" spans="1:262" ht="24.95" customHeight="1" x14ac:dyDescent="0.25">
      <c r="A55" s="1"/>
      <c r="B55" s="126" t="s">
        <v>2</v>
      </c>
      <c r="C55" s="126"/>
      <c r="D55" s="126"/>
      <c r="E55" s="60">
        <f>M53</f>
        <v>321.80000000000007</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row>
    <row r="56" spans="1:262" ht="24.95" customHeight="1" x14ac:dyDescent="0.25">
      <c r="A56" s="1"/>
      <c r="B56" s="125" t="s">
        <v>46</v>
      </c>
      <c r="C56" s="125"/>
      <c r="D56" s="125"/>
      <c r="E56" s="61">
        <f>M48</f>
        <v>135.19999999999999</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row>
    <row r="57" spans="1:262" ht="24.95" customHeight="1" x14ac:dyDescent="0.25">
      <c r="A57" s="1"/>
      <c r="B57" s="127" t="s">
        <v>31</v>
      </c>
      <c r="C57" s="127"/>
      <c r="D57" s="127"/>
      <c r="E57" s="62">
        <f>M35</f>
        <v>79</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4.95" customHeight="1" x14ac:dyDescent="0.25">
      <c r="A58" s="1"/>
      <c r="B58" s="128" t="s">
        <v>23</v>
      </c>
      <c r="C58" s="128"/>
      <c r="D58" s="128"/>
      <c r="E58" s="63">
        <f>M25</f>
        <v>47.5</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4.95" customHeight="1" x14ac:dyDescent="0.25">
      <c r="A59" s="1"/>
      <c r="B59" s="129" t="s">
        <v>12</v>
      </c>
      <c r="C59" s="129"/>
      <c r="D59" s="129"/>
      <c r="E59" s="64">
        <f>M15</f>
        <v>56.5</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customFormat="1" ht="50.1" customHeight="1" x14ac:dyDescent="0.25">
      <c r="B61" s="124" t="s">
        <v>48</v>
      </c>
      <c r="C61" s="124"/>
      <c r="D61" s="124"/>
      <c r="E61" s="124"/>
      <c r="F61" s="124"/>
      <c r="G61" s="124"/>
      <c r="H61" s="124"/>
      <c r="I61" s="124"/>
      <c r="J61" s="124"/>
      <c r="K61" s="124"/>
      <c r="L61" s="124"/>
      <c r="M61" s="124"/>
      <c r="N61" s="124"/>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sheetData>
  <mergeCells count="42">
    <mergeCell ref="B61:N61"/>
    <mergeCell ref="B56:D56"/>
    <mergeCell ref="B55:D55"/>
    <mergeCell ref="B57:D57"/>
    <mergeCell ref="B58:D58"/>
    <mergeCell ref="B59:D59"/>
    <mergeCell ref="B47:D47"/>
    <mergeCell ref="B53:D53"/>
    <mergeCell ref="B44:D44"/>
    <mergeCell ref="C15:D15"/>
    <mergeCell ref="C25:D25"/>
    <mergeCell ref="C35:D35"/>
    <mergeCell ref="C48:D48"/>
    <mergeCell ref="B52:D52"/>
    <mergeCell ref="B45:D45"/>
    <mergeCell ref="B50:D50"/>
    <mergeCell ref="B37:D37"/>
    <mergeCell ref="B42:D42"/>
    <mergeCell ref="B31:D31"/>
    <mergeCell ref="B32:D32"/>
    <mergeCell ref="B33:D33"/>
    <mergeCell ref="B34:D34"/>
    <mergeCell ref="B27:D27"/>
    <mergeCell ref="B28:D28"/>
    <mergeCell ref="B29:D29"/>
    <mergeCell ref="B30:D30"/>
    <mergeCell ref="B20:D20"/>
    <mergeCell ref="B21:D21"/>
    <mergeCell ref="B22:D22"/>
    <mergeCell ref="B23:D23"/>
    <mergeCell ref="B24:D24"/>
    <mergeCell ref="B7:D7"/>
    <mergeCell ref="B8:D8"/>
    <mergeCell ref="B9:D9"/>
    <mergeCell ref="B10:D10"/>
    <mergeCell ref="B11:D11"/>
    <mergeCell ref="B19:D19"/>
    <mergeCell ref="B12:D12"/>
    <mergeCell ref="B13:D13"/>
    <mergeCell ref="B14:D14"/>
    <mergeCell ref="B17:D17"/>
    <mergeCell ref="B18:D18"/>
  </mergeCells>
  <phoneticPr fontId="3" type="noConversion"/>
  <conditionalFormatting sqref="E45:M45">
    <cfRule type="colorScale" priority="1">
      <colorScale>
        <cfvo type="min"/>
        <cfvo type="percentile" val="50"/>
        <cfvo type="max"/>
        <color rgb="FFBAFDFC"/>
        <color theme="7" tint="0.39997558519241921"/>
        <color rgb="FFFF9487"/>
      </colorScale>
    </cfRule>
  </conditionalFormatting>
  <hyperlinks>
    <hyperlink ref="B61:N61" r:id="rId1" display="HIER KLICKEN ZUR ERSTELLUNG IN SMARTSHEET" xr:uid="{BAE55A6A-4B79-B346-B2DB-B7C7701103D2}"/>
  </hyperlinks>
  <pageMargins left="0.4" right="0.4" top="0.4" bottom="0.4" header="0" footer="0"/>
  <pageSetup scale="79" fitToHeight="0" orientation="landscape" horizontalDpi="4294967292" verticalDpi="4294967292"/>
  <rowBreaks count="3" manualBreakCount="3">
    <brk id="4" max="16383" man="1"/>
    <brk id="26" max="16383" man="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C44A-D95C-5843-8634-A93F4E656BB7}">
  <sheetPr>
    <tabColor theme="3" tint="0.79998168889431442"/>
    <pageSetUpPr fitToPage="1"/>
  </sheetPr>
  <dimension ref="A1:JZ1105"/>
  <sheetViews>
    <sheetView showGridLines="0" workbookViewId="0"/>
  </sheetViews>
  <sheetFormatPr defaultColWidth="11" defaultRowHeight="13.5" x14ac:dyDescent="0.25"/>
  <cols>
    <col min="1" max="1" width="3.375" style="3" customWidth="1"/>
    <col min="2" max="2" width="40" style="3" customWidth="1"/>
    <col min="3" max="4" width="20" style="3" customWidth="1"/>
    <col min="5" max="12" width="12.5" style="3" customWidth="1"/>
    <col min="13" max="13" width="16.25" style="3" customWidth="1"/>
    <col min="14" max="14" width="41.25" style="3" customWidth="1"/>
    <col min="15" max="15" width="3.375" style="3" customWidth="1"/>
    <col min="16" max="21" width="11" style="3"/>
    <col min="22" max="22" width="9" style="3" customWidth="1"/>
    <col min="23" max="16384" width="11" style="3"/>
  </cols>
  <sheetData>
    <row r="1" spans="1:262" ht="49.5" customHeight="1" x14ac:dyDescent="0.25">
      <c r="A1" s="1"/>
      <c r="B1" s="70" t="s">
        <v>0</v>
      </c>
      <c r="C1" s="11"/>
      <c r="D1" s="1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132" customHeight="1" x14ac:dyDescent="0.25">
      <c r="A2" s="1"/>
      <c r="B2" s="131" t="s">
        <v>49</v>
      </c>
      <c r="C2" s="132"/>
      <c r="D2" s="132"/>
      <c r="E2" s="132"/>
      <c r="F2" s="132"/>
      <c r="G2" s="132"/>
      <c r="H2" s="132"/>
      <c r="I2" s="132"/>
      <c r="J2" s="132"/>
      <c r="K2" s="132"/>
      <c r="L2" s="132"/>
      <c r="M2" s="132"/>
      <c r="N2" s="13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row>
    <row r="3" spans="1:26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row>
    <row r="4" spans="1:262" ht="35.1" customHeight="1" x14ac:dyDescent="0.25">
      <c r="A4" s="1"/>
      <c r="B4" s="53" t="s">
        <v>1</v>
      </c>
      <c r="C4" s="1"/>
      <c r="D4" s="1"/>
      <c r="E4" s="1"/>
      <c r="F4" s="1"/>
      <c r="G4" s="1"/>
      <c r="I4" s="1"/>
      <c r="J4" s="53" t="s">
        <v>2</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row>
    <row r="5" spans="1:262" ht="312.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row>
    <row r="6" spans="1:262"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row>
    <row r="7" spans="1:262" ht="45" customHeight="1" thickBot="1" x14ac:dyDescent="0.3">
      <c r="A7" s="1"/>
      <c r="B7" s="130" t="s">
        <v>50</v>
      </c>
      <c r="C7" s="130"/>
      <c r="D7" s="50" t="s">
        <v>3</v>
      </c>
      <c r="E7" s="49" t="s">
        <v>4</v>
      </c>
      <c r="F7" s="49" t="s">
        <v>5</v>
      </c>
      <c r="G7" s="49" t="s">
        <v>6</v>
      </c>
      <c r="H7" s="49" t="s">
        <v>7</v>
      </c>
      <c r="I7" s="49" t="s">
        <v>8</v>
      </c>
      <c r="J7" s="49" t="s">
        <v>9</v>
      </c>
      <c r="K7" s="49" t="s">
        <v>10</v>
      </c>
      <c r="L7" s="51" t="s">
        <v>11</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row>
    <row r="8" spans="1:262" ht="15" customHeight="1" thickBo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row>
    <row r="9" spans="1:262" s="7" customFormat="1" ht="24.95" customHeight="1" thickTop="1" x14ac:dyDescent="0.25">
      <c r="A9" s="6"/>
      <c r="B9" s="83" t="s">
        <v>12</v>
      </c>
      <c r="C9" s="84"/>
      <c r="D9" s="85"/>
      <c r="E9" s="13" t="str">
        <f>$E$7</f>
        <v>Rolle 1</v>
      </c>
      <c r="F9" s="13" t="str">
        <f>$F$7</f>
        <v>Rolle 2</v>
      </c>
      <c r="G9" s="13" t="str">
        <f>$G$7</f>
        <v>Rolle 3</v>
      </c>
      <c r="H9" s="13" t="str">
        <f>$H$7</f>
        <v>Rolle 4</v>
      </c>
      <c r="I9" s="13" t="str">
        <f>$I$7</f>
        <v>Rolle 5</v>
      </c>
      <c r="J9" s="13" t="str">
        <f>$J$7</f>
        <v>Rolle 6</v>
      </c>
      <c r="K9" s="13" t="str">
        <f>$K$7</f>
        <v>Rolle 7</v>
      </c>
      <c r="L9" s="37" t="str">
        <f>$L$7</f>
        <v>Rolle 8</v>
      </c>
      <c r="M9" s="31" t="s">
        <v>13</v>
      </c>
      <c r="N9" s="45" t="s">
        <v>14</v>
      </c>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row>
    <row r="10" spans="1:262" s="5" customFormat="1" ht="24.95" customHeight="1" x14ac:dyDescent="0.25">
      <c r="A10" s="4"/>
      <c r="B10" s="74" t="s">
        <v>15</v>
      </c>
      <c r="C10" s="75"/>
      <c r="D10" s="76"/>
      <c r="E10" s="14"/>
      <c r="F10" s="14"/>
      <c r="G10" s="14"/>
      <c r="H10" s="14"/>
      <c r="I10" s="14"/>
      <c r="J10" s="14"/>
      <c r="K10" s="14"/>
      <c r="L10" s="40"/>
      <c r="M10" s="34">
        <f>SUM(E10:L10)</f>
        <v>0</v>
      </c>
      <c r="N10" s="46"/>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row>
    <row r="11" spans="1:262" s="5" customFormat="1" ht="24.95" customHeight="1" x14ac:dyDescent="0.25">
      <c r="A11" s="4"/>
      <c r="B11" s="74" t="s">
        <v>16</v>
      </c>
      <c r="C11" s="75"/>
      <c r="D11" s="76"/>
      <c r="E11" s="15"/>
      <c r="F11" s="15"/>
      <c r="G11" s="15"/>
      <c r="H11" s="15"/>
      <c r="I11" s="15"/>
      <c r="J11" s="15"/>
      <c r="K11" s="15"/>
      <c r="L11" s="41"/>
      <c r="M11" s="34">
        <f t="shared" ref="M11:M17" si="0">SUM(E11:L11)</f>
        <v>0</v>
      </c>
      <c r="N11" s="46"/>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row>
    <row r="12" spans="1:262" s="5" customFormat="1" ht="24.95" customHeight="1" x14ac:dyDescent="0.25">
      <c r="A12" s="4"/>
      <c r="B12" s="74" t="s">
        <v>17</v>
      </c>
      <c r="C12" s="75"/>
      <c r="D12" s="76"/>
      <c r="E12" s="15"/>
      <c r="F12" s="15"/>
      <c r="G12" s="15"/>
      <c r="H12" s="15"/>
      <c r="I12" s="15"/>
      <c r="J12" s="15"/>
      <c r="K12" s="15"/>
      <c r="L12" s="41"/>
      <c r="M12" s="34">
        <f t="shared" si="0"/>
        <v>0</v>
      </c>
      <c r="N12" s="46"/>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row>
    <row r="13" spans="1:262" s="5" customFormat="1" ht="24.95" customHeight="1" x14ac:dyDescent="0.25">
      <c r="A13" s="4"/>
      <c r="B13" s="74" t="s">
        <v>18</v>
      </c>
      <c r="C13" s="75"/>
      <c r="D13" s="76"/>
      <c r="E13" s="15"/>
      <c r="F13" s="15"/>
      <c r="G13" s="15"/>
      <c r="H13" s="15"/>
      <c r="I13" s="15"/>
      <c r="J13" s="15"/>
      <c r="K13" s="15"/>
      <c r="L13" s="41"/>
      <c r="M13" s="34">
        <f t="shared" si="0"/>
        <v>0</v>
      </c>
      <c r="N13" s="46"/>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row>
    <row r="14" spans="1:262" s="5" customFormat="1" ht="24.95" customHeight="1" x14ac:dyDescent="0.25">
      <c r="A14" s="4"/>
      <c r="B14" s="74" t="s">
        <v>19</v>
      </c>
      <c r="C14" s="75"/>
      <c r="D14" s="76"/>
      <c r="E14" s="15"/>
      <c r="F14" s="15"/>
      <c r="G14" s="15"/>
      <c r="H14" s="15"/>
      <c r="I14" s="15"/>
      <c r="J14" s="15"/>
      <c r="K14" s="15"/>
      <c r="L14" s="41"/>
      <c r="M14" s="34">
        <f t="shared" si="0"/>
        <v>0</v>
      </c>
      <c r="N14" s="46"/>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row>
    <row r="15" spans="1:262" s="5" customFormat="1" ht="24.95" customHeight="1" x14ac:dyDescent="0.25">
      <c r="A15" s="4"/>
      <c r="B15" s="74" t="s">
        <v>20</v>
      </c>
      <c r="C15" s="75"/>
      <c r="D15" s="76"/>
      <c r="E15" s="15"/>
      <c r="F15" s="15"/>
      <c r="G15" s="15"/>
      <c r="H15" s="15"/>
      <c r="I15" s="15"/>
      <c r="J15" s="15"/>
      <c r="K15" s="15"/>
      <c r="L15" s="41"/>
      <c r="M15" s="34">
        <f t="shared" si="0"/>
        <v>0</v>
      </c>
      <c r="N15" s="46"/>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row>
    <row r="16" spans="1:262" s="5" customFormat="1" ht="24.95" customHeight="1" thickBot="1" x14ac:dyDescent="0.3">
      <c r="A16" s="4"/>
      <c r="B16" s="77" t="s">
        <v>21</v>
      </c>
      <c r="C16" s="78"/>
      <c r="D16" s="79"/>
      <c r="E16" s="16"/>
      <c r="F16" s="17"/>
      <c r="G16" s="16"/>
      <c r="H16" s="16"/>
      <c r="I16" s="16"/>
      <c r="J16" s="16"/>
      <c r="K16" s="16"/>
      <c r="L16" s="42"/>
      <c r="M16" s="35">
        <f t="shared" si="0"/>
        <v>0</v>
      </c>
      <c r="N16" s="47"/>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row>
    <row r="17" spans="1:262" s="5" customFormat="1" ht="24.95" customHeight="1" thickTop="1" thickBot="1" x14ac:dyDescent="0.3">
      <c r="A17" s="4"/>
      <c r="B17" s="54" t="s">
        <v>22</v>
      </c>
      <c r="C17" s="104" t="s">
        <v>12</v>
      </c>
      <c r="D17" s="105"/>
      <c r="E17" s="18">
        <f>SUM(E10:E16)</f>
        <v>0</v>
      </c>
      <c r="F17" s="18">
        <f t="shared" ref="F17:L17" si="1">SUM(F10:F16)</f>
        <v>0</v>
      </c>
      <c r="G17" s="18">
        <f t="shared" si="1"/>
        <v>0</v>
      </c>
      <c r="H17" s="18">
        <f t="shared" si="1"/>
        <v>0</v>
      </c>
      <c r="I17" s="18">
        <f t="shared" si="1"/>
        <v>0</v>
      </c>
      <c r="J17" s="18">
        <f t="shared" si="1"/>
        <v>0</v>
      </c>
      <c r="K17" s="18">
        <f t="shared" si="1"/>
        <v>0</v>
      </c>
      <c r="L17" s="36">
        <f t="shared" si="1"/>
        <v>0</v>
      </c>
      <c r="M17" s="30">
        <f t="shared" si="0"/>
        <v>0</v>
      </c>
      <c r="N17" s="48"/>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row>
    <row r="18" spans="1:262" s="5" customFormat="1" ht="24.95" customHeight="1" thickBot="1" x14ac:dyDescent="0.3">
      <c r="A18" s="4"/>
      <c r="B18" s="7"/>
      <c r="C18" s="7"/>
      <c r="D18" s="7"/>
      <c r="E18" s="9"/>
      <c r="F18" s="10"/>
      <c r="G18" s="9"/>
      <c r="H18" s="10"/>
      <c r="I18" s="9"/>
      <c r="J18" s="10"/>
      <c r="K18" s="9"/>
      <c r="L18" s="10"/>
      <c r="M18" s="8"/>
      <c r="N18" s="7"/>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row>
    <row r="19" spans="1:262" s="7" customFormat="1" ht="24.95" customHeight="1" thickTop="1" x14ac:dyDescent="0.25">
      <c r="A19" s="6"/>
      <c r="B19" s="80" t="s">
        <v>23</v>
      </c>
      <c r="C19" s="81"/>
      <c r="D19" s="82"/>
      <c r="E19" s="13" t="str">
        <f>$E$7</f>
        <v>Rolle 1</v>
      </c>
      <c r="F19" s="13" t="str">
        <f>$F$7</f>
        <v>Rolle 2</v>
      </c>
      <c r="G19" s="13" t="str">
        <f>$G$7</f>
        <v>Rolle 3</v>
      </c>
      <c r="H19" s="13" t="str">
        <f>$H$7</f>
        <v>Rolle 4</v>
      </c>
      <c r="I19" s="13" t="str">
        <f>$I$7</f>
        <v>Rolle 5</v>
      </c>
      <c r="J19" s="13" t="str">
        <f>$J$7</f>
        <v>Rolle 6</v>
      </c>
      <c r="K19" s="13" t="str">
        <f>$K$7</f>
        <v>Rolle 7</v>
      </c>
      <c r="L19" s="37" t="str">
        <f>$L$7</f>
        <v>Rolle 8</v>
      </c>
      <c r="M19" s="31" t="s">
        <v>13</v>
      </c>
      <c r="N19" s="45" t="s">
        <v>14</v>
      </c>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row>
    <row r="20" spans="1:262" s="5" customFormat="1" ht="24.95" customHeight="1" x14ac:dyDescent="0.25">
      <c r="A20" s="4"/>
      <c r="B20" s="71" t="s">
        <v>24</v>
      </c>
      <c r="C20" s="72"/>
      <c r="D20" s="73"/>
      <c r="E20" s="14"/>
      <c r="F20" s="14"/>
      <c r="G20" s="14"/>
      <c r="H20" s="14"/>
      <c r="I20" s="14"/>
      <c r="J20" s="14"/>
      <c r="K20" s="14"/>
      <c r="L20" s="40"/>
      <c r="M20" s="34">
        <f>SUM(E20:L20)</f>
        <v>0</v>
      </c>
      <c r="N20" s="46"/>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row>
    <row r="21" spans="1:262" s="5" customFormat="1" ht="24.95" customHeight="1" x14ac:dyDescent="0.25">
      <c r="A21" s="4"/>
      <c r="B21" s="71" t="s">
        <v>25</v>
      </c>
      <c r="C21" s="72"/>
      <c r="D21" s="73"/>
      <c r="E21" s="15"/>
      <c r="F21" s="15"/>
      <c r="G21" s="15"/>
      <c r="H21" s="15"/>
      <c r="I21" s="15"/>
      <c r="J21" s="15"/>
      <c r="K21" s="15"/>
      <c r="L21" s="41"/>
      <c r="M21" s="34">
        <f t="shared" ref="M21:M27" si="2">SUM(E21:L21)</f>
        <v>0</v>
      </c>
      <c r="N21" s="4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row>
    <row r="22" spans="1:262" s="5" customFormat="1" ht="24.95" customHeight="1" x14ac:dyDescent="0.25">
      <c r="A22" s="4"/>
      <c r="B22" s="71" t="s">
        <v>26</v>
      </c>
      <c r="C22" s="72"/>
      <c r="D22" s="73"/>
      <c r="E22" s="15"/>
      <c r="F22" s="15"/>
      <c r="G22" s="15"/>
      <c r="H22" s="15"/>
      <c r="I22" s="15"/>
      <c r="J22" s="15"/>
      <c r="K22" s="15"/>
      <c r="L22" s="41"/>
      <c r="M22" s="34">
        <f t="shared" si="2"/>
        <v>0</v>
      </c>
      <c r="N22" s="46"/>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row>
    <row r="23" spans="1:262" s="5" customFormat="1" ht="24.95" customHeight="1" x14ac:dyDescent="0.25">
      <c r="A23" s="4"/>
      <c r="B23" s="71" t="s">
        <v>27</v>
      </c>
      <c r="C23" s="72"/>
      <c r="D23" s="73"/>
      <c r="E23" s="15"/>
      <c r="F23" s="15"/>
      <c r="G23" s="15"/>
      <c r="H23" s="15"/>
      <c r="I23" s="15"/>
      <c r="J23" s="15"/>
      <c r="K23" s="15"/>
      <c r="L23" s="41"/>
      <c r="M23" s="34">
        <f t="shared" si="2"/>
        <v>0</v>
      </c>
      <c r="N23" s="46"/>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row>
    <row r="24" spans="1:262" s="5" customFormat="1" ht="24.95" customHeight="1" x14ac:dyDescent="0.25">
      <c r="A24" s="4"/>
      <c r="B24" s="71" t="s">
        <v>28</v>
      </c>
      <c r="C24" s="72"/>
      <c r="D24" s="73"/>
      <c r="E24" s="15"/>
      <c r="F24" s="15"/>
      <c r="G24" s="15"/>
      <c r="H24" s="15"/>
      <c r="I24" s="15"/>
      <c r="J24" s="15"/>
      <c r="K24" s="15"/>
      <c r="L24" s="41"/>
      <c r="M24" s="34">
        <f t="shared" si="2"/>
        <v>0</v>
      </c>
      <c r="N24" s="46"/>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row>
    <row r="25" spans="1:262" s="5" customFormat="1" ht="24.95" customHeight="1" x14ac:dyDescent="0.25">
      <c r="A25" s="4"/>
      <c r="B25" s="71" t="s">
        <v>29</v>
      </c>
      <c r="C25" s="72"/>
      <c r="D25" s="73"/>
      <c r="E25" s="15"/>
      <c r="F25" s="15"/>
      <c r="G25" s="15"/>
      <c r="H25" s="15"/>
      <c r="I25" s="15"/>
      <c r="J25" s="15"/>
      <c r="K25" s="15"/>
      <c r="L25" s="41"/>
      <c r="M25" s="34">
        <f t="shared" si="2"/>
        <v>0</v>
      </c>
      <c r="N25" s="46"/>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row>
    <row r="26" spans="1:262" s="5" customFormat="1" ht="24.95" customHeight="1" thickBot="1" x14ac:dyDescent="0.3">
      <c r="A26" s="4"/>
      <c r="B26" s="92" t="s">
        <v>30</v>
      </c>
      <c r="C26" s="93"/>
      <c r="D26" s="94"/>
      <c r="E26" s="16"/>
      <c r="F26" s="17"/>
      <c r="G26" s="16"/>
      <c r="H26" s="16"/>
      <c r="I26" s="16"/>
      <c r="J26" s="16"/>
      <c r="K26" s="16"/>
      <c r="L26" s="42"/>
      <c r="M26" s="35">
        <f t="shared" si="2"/>
        <v>0</v>
      </c>
      <c r="N26" s="47"/>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row>
    <row r="27" spans="1:262" s="5" customFormat="1" ht="24.95" customHeight="1" thickTop="1" thickBot="1" x14ac:dyDescent="0.3">
      <c r="A27" s="4"/>
      <c r="B27" s="55" t="s">
        <v>22</v>
      </c>
      <c r="C27" s="106" t="s">
        <v>23</v>
      </c>
      <c r="D27" s="107"/>
      <c r="E27" s="20">
        <f>SUM(E20:E26)</f>
        <v>0</v>
      </c>
      <c r="F27" s="20">
        <f t="shared" ref="F27:L27" si="3">SUM(F20:F26)</f>
        <v>0</v>
      </c>
      <c r="G27" s="20">
        <f t="shared" si="3"/>
        <v>0</v>
      </c>
      <c r="H27" s="20">
        <f t="shared" si="3"/>
        <v>0</v>
      </c>
      <c r="I27" s="20">
        <f t="shared" si="3"/>
        <v>0</v>
      </c>
      <c r="J27" s="20">
        <f t="shared" si="3"/>
        <v>0</v>
      </c>
      <c r="K27" s="20">
        <f t="shared" si="3"/>
        <v>0</v>
      </c>
      <c r="L27" s="44">
        <f t="shared" si="3"/>
        <v>0</v>
      </c>
      <c r="M27" s="30">
        <f t="shared" si="2"/>
        <v>0</v>
      </c>
      <c r="N27" s="48"/>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row>
    <row r="28" spans="1:262" s="5" customFormat="1" ht="24.95" customHeight="1" thickBot="1" x14ac:dyDescent="0.3">
      <c r="A28" s="4"/>
      <c r="B28" s="7"/>
      <c r="C28" s="7"/>
      <c r="D28" s="7"/>
      <c r="E28" s="9"/>
      <c r="F28" s="10"/>
      <c r="G28" s="9"/>
      <c r="H28" s="10"/>
      <c r="I28" s="9"/>
      <c r="J28" s="10"/>
      <c r="K28" s="9"/>
      <c r="L28" s="10"/>
      <c r="M28" s="8"/>
      <c r="N28" s="7"/>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row>
    <row r="29" spans="1:262" s="7" customFormat="1" ht="24.95" customHeight="1" thickTop="1" x14ac:dyDescent="0.25">
      <c r="A29" s="6"/>
      <c r="B29" s="86" t="s">
        <v>31</v>
      </c>
      <c r="C29" s="87"/>
      <c r="D29" s="88"/>
      <c r="E29" s="13" t="str">
        <f>$E$7</f>
        <v>Rolle 1</v>
      </c>
      <c r="F29" s="13" t="str">
        <f>$F$7</f>
        <v>Rolle 2</v>
      </c>
      <c r="G29" s="13" t="str">
        <f>$G$7</f>
        <v>Rolle 3</v>
      </c>
      <c r="H29" s="13" t="str">
        <f>$H$7</f>
        <v>Rolle 4</v>
      </c>
      <c r="I29" s="13" t="str">
        <f>$I$7</f>
        <v>Rolle 5</v>
      </c>
      <c r="J29" s="13" t="str">
        <f>$J$7</f>
        <v>Rolle 6</v>
      </c>
      <c r="K29" s="13" t="str">
        <f>$K$7</f>
        <v>Rolle 7</v>
      </c>
      <c r="L29" s="37" t="str">
        <f>$L$7</f>
        <v>Rolle 8</v>
      </c>
      <c r="M29" s="31" t="s">
        <v>13</v>
      </c>
      <c r="N29" s="45" t="s">
        <v>14</v>
      </c>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row>
    <row r="30" spans="1:262" s="5" customFormat="1" ht="24.95" customHeight="1" x14ac:dyDescent="0.25">
      <c r="A30" s="4"/>
      <c r="B30" s="89" t="s">
        <v>32</v>
      </c>
      <c r="C30" s="90"/>
      <c r="D30" s="91"/>
      <c r="E30" s="14"/>
      <c r="F30" s="14"/>
      <c r="G30" s="14"/>
      <c r="H30" s="14"/>
      <c r="I30" s="14"/>
      <c r="J30" s="14"/>
      <c r="K30" s="14"/>
      <c r="L30" s="40"/>
      <c r="M30" s="34">
        <f>SUM(E30:L30)</f>
        <v>0</v>
      </c>
      <c r="N30" s="4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row>
    <row r="31" spans="1:262" s="5" customFormat="1" ht="24.95" customHeight="1" x14ac:dyDescent="0.25">
      <c r="A31" s="4"/>
      <c r="B31" s="89" t="s">
        <v>33</v>
      </c>
      <c r="C31" s="90"/>
      <c r="D31" s="91"/>
      <c r="E31" s="15"/>
      <c r="F31" s="15"/>
      <c r="G31" s="15"/>
      <c r="H31" s="15"/>
      <c r="I31" s="15"/>
      <c r="J31" s="15"/>
      <c r="K31" s="15"/>
      <c r="L31" s="41"/>
      <c r="M31" s="34">
        <f t="shared" ref="M31:M37" si="4">SUM(E31:L31)</f>
        <v>0</v>
      </c>
      <c r="N31" s="46"/>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row>
    <row r="32" spans="1:262" s="5" customFormat="1" ht="24.95" customHeight="1" x14ac:dyDescent="0.25">
      <c r="A32" s="4"/>
      <c r="B32" s="89" t="s">
        <v>34</v>
      </c>
      <c r="C32" s="90"/>
      <c r="D32" s="91"/>
      <c r="E32" s="15"/>
      <c r="F32" s="15"/>
      <c r="G32" s="15"/>
      <c r="H32" s="15"/>
      <c r="I32" s="15"/>
      <c r="J32" s="15"/>
      <c r="K32" s="15"/>
      <c r="L32" s="41"/>
      <c r="M32" s="34">
        <f t="shared" si="4"/>
        <v>0</v>
      </c>
      <c r="N32" s="46"/>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row>
    <row r="33" spans="1:262" s="5" customFormat="1" ht="24.95" customHeight="1" x14ac:dyDescent="0.25">
      <c r="A33" s="4"/>
      <c r="B33" s="89" t="s">
        <v>35</v>
      </c>
      <c r="C33" s="90"/>
      <c r="D33" s="91"/>
      <c r="E33" s="15"/>
      <c r="F33" s="15"/>
      <c r="G33" s="15"/>
      <c r="H33" s="15"/>
      <c r="I33" s="15"/>
      <c r="J33" s="15"/>
      <c r="K33" s="15"/>
      <c r="L33" s="41"/>
      <c r="M33" s="34">
        <f t="shared" si="4"/>
        <v>0</v>
      </c>
      <c r="N33" s="46"/>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row>
    <row r="34" spans="1:262" s="5" customFormat="1" ht="24.95" customHeight="1" x14ac:dyDescent="0.25">
      <c r="A34" s="4"/>
      <c r="B34" s="89" t="s">
        <v>36</v>
      </c>
      <c r="C34" s="90"/>
      <c r="D34" s="91"/>
      <c r="E34" s="15"/>
      <c r="F34" s="15"/>
      <c r="G34" s="15"/>
      <c r="H34" s="15"/>
      <c r="I34" s="15"/>
      <c r="J34" s="15"/>
      <c r="K34" s="15"/>
      <c r="L34" s="41"/>
      <c r="M34" s="34">
        <f t="shared" si="4"/>
        <v>0</v>
      </c>
      <c r="N34" s="46"/>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row>
    <row r="35" spans="1:262" s="5" customFormat="1" ht="24.95" customHeight="1" x14ac:dyDescent="0.25">
      <c r="A35" s="4"/>
      <c r="B35" s="89" t="s">
        <v>37</v>
      </c>
      <c r="C35" s="90"/>
      <c r="D35" s="91"/>
      <c r="E35" s="15"/>
      <c r="F35" s="15"/>
      <c r="G35" s="15"/>
      <c r="H35" s="15"/>
      <c r="I35" s="15"/>
      <c r="J35" s="15"/>
      <c r="K35" s="15"/>
      <c r="L35" s="41"/>
      <c r="M35" s="34">
        <f t="shared" si="4"/>
        <v>0</v>
      </c>
      <c r="N35" s="46"/>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row>
    <row r="36" spans="1:262" s="5" customFormat="1" ht="24.95" customHeight="1" thickBot="1" x14ac:dyDescent="0.3">
      <c r="A36" s="4"/>
      <c r="B36" s="121" t="s">
        <v>38</v>
      </c>
      <c r="C36" s="122"/>
      <c r="D36" s="123"/>
      <c r="E36" s="16"/>
      <c r="F36" s="17"/>
      <c r="G36" s="16"/>
      <c r="H36" s="16"/>
      <c r="I36" s="16"/>
      <c r="J36" s="16"/>
      <c r="K36" s="16"/>
      <c r="L36" s="42"/>
      <c r="M36" s="35">
        <f t="shared" si="4"/>
        <v>0</v>
      </c>
      <c r="N36" s="47"/>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row>
    <row r="37" spans="1:262" s="5" customFormat="1" ht="24.95" customHeight="1" thickTop="1" thickBot="1" x14ac:dyDescent="0.3">
      <c r="A37" s="4"/>
      <c r="B37" s="56" t="s">
        <v>22</v>
      </c>
      <c r="C37" s="108" t="s">
        <v>31</v>
      </c>
      <c r="D37" s="109"/>
      <c r="E37" s="21">
        <f>SUM(E30:E36)</f>
        <v>0</v>
      </c>
      <c r="F37" s="21">
        <f t="shared" ref="F37:L37" si="5">SUM(F30:F36)</f>
        <v>0</v>
      </c>
      <c r="G37" s="21">
        <f t="shared" si="5"/>
        <v>0</v>
      </c>
      <c r="H37" s="21">
        <f t="shared" si="5"/>
        <v>0</v>
      </c>
      <c r="I37" s="21">
        <f t="shared" si="5"/>
        <v>0</v>
      </c>
      <c r="J37" s="21">
        <f t="shared" si="5"/>
        <v>0</v>
      </c>
      <c r="K37" s="21">
        <f t="shared" si="5"/>
        <v>0</v>
      </c>
      <c r="L37" s="43">
        <f t="shared" si="5"/>
        <v>0</v>
      </c>
      <c r="M37" s="30">
        <f t="shared" si="4"/>
        <v>0</v>
      </c>
      <c r="N37" s="48"/>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row>
    <row r="38" spans="1:262" ht="15" customHeight="1" thickBo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row>
    <row r="39" spans="1:262" s="5" customFormat="1" ht="24.95" customHeight="1" thickTop="1" thickBot="1" x14ac:dyDescent="0.3">
      <c r="A39" s="4"/>
      <c r="B39" s="104" t="s">
        <v>22</v>
      </c>
      <c r="C39" s="120"/>
      <c r="D39" s="105"/>
      <c r="E39" s="18">
        <f>SUM(E17,E27,E37)</f>
        <v>0</v>
      </c>
      <c r="F39" s="18">
        <f t="shared" ref="F39:L39" si="6">SUM(F17,F27,F37)</f>
        <v>0</v>
      </c>
      <c r="G39" s="18">
        <f t="shared" si="6"/>
        <v>0</v>
      </c>
      <c r="H39" s="18">
        <f t="shared" si="6"/>
        <v>0</v>
      </c>
      <c r="I39" s="18">
        <f t="shared" si="6"/>
        <v>0</v>
      </c>
      <c r="J39" s="18">
        <f t="shared" si="6"/>
        <v>0</v>
      </c>
      <c r="K39" s="18">
        <f t="shared" si="6"/>
        <v>0</v>
      </c>
      <c r="L39" s="36">
        <f t="shared" si="6"/>
        <v>0</v>
      </c>
      <c r="M39" s="30">
        <f t="shared" ref="M39" si="7">SUM(E39:L39)</f>
        <v>0</v>
      </c>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row>
    <row r="40" spans="1:262"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row>
    <row r="41" spans="1:262" s="5" customFormat="1" ht="15" customHeight="1" thickBot="1" x14ac:dyDescent="0.3">
      <c r="A41" s="4"/>
      <c r="B41" s="7"/>
      <c r="C41" s="24" t="s">
        <v>39</v>
      </c>
      <c r="D41" s="24" t="s">
        <v>40</v>
      </c>
      <c r="E41" s="25"/>
      <c r="F41" s="26"/>
      <c r="G41" s="25"/>
      <c r="H41" s="26"/>
      <c r="I41" s="25"/>
      <c r="J41" s="26"/>
      <c r="K41" s="25"/>
      <c r="L41" s="26"/>
      <c r="M41" s="27"/>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row>
    <row r="42" spans="1:262" s="5" customFormat="1" ht="24.95" customHeight="1" thickTop="1" thickBot="1" x14ac:dyDescent="0.3">
      <c r="A42" s="4"/>
      <c r="B42" s="19" t="s">
        <v>41</v>
      </c>
      <c r="C42" s="22">
        <v>10</v>
      </c>
      <c r="D42" s="22">
        <v>8</v>
      </c>
      <c r="E42" s="23" t="str">
        <f>IF(E39=0,"0",$C$42*$D$42)</f>
        <v>0</v>
      </c>
      <c r="F42" s="23" t="str">
        <f t="shared" ref="F42:L42" si="8">IF(F39=0,"0",$C$42*$D$42)</f>
        <v>0</v>
      </c>
      <c r="G42" s="23" t="str">
        <f t="shared" si="8"/>
        <v>0</v>
      </c>
      <c r="H42" s="23" t="str">
        <f t="shared" si="8"/>
        <v>0</v>
      </c>
      <c r="I42" s="23" t="str">
        <f t="shared" si="8"/>
        <v>0</v>
      </c>
      <c r="J42" s="23" t="str">
        <f t="shared" si="8"/>
        <v>0</v>
      </c>
      <c r="K42" s="23" t="str">
        <f t="shared" si="8"/>
        <v>0</v>
      </c>
      <c r="L42" s="39" t="str">
        <f t="shared" si="8"/>
        <v>0</v>
      </c>
      <c r="M42" s="33">
        <f>SUM(E42:L42)</f>
        <v>0</v>
      </c>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row>
    <row r="43" spans="1:262" ht="15" customHeight="1" thickBo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row>
    <row r="44" spans="1:262" s="5" customFormat="1" ht="24.95" customHeight="1" thickTop="1" thickBot="1" x14ac:dyDescent="0.3">
      <c r="A44" s="4"/>
      <c r="B44" s="117" t="s">
        <v>42</v>
      </c>
      <c r="C44" s="118"/>
      <c r="D44" s="119"/>
      <c r="E44" s="28" t="str">
        <f t="shared" ref="E44:J44" si="9">IF(E39=0,"",E42-E39)</f>
        <v/>
      </c>
      <c r="F44" s="28" t="str">
        <f t="shared" si="9"/>
        <v/>
      </c>
      <c r="G44" s="28" t="str">
        <f t="shared" si="9"/>
        <v/>
      </c>
      <c r="H44" s="28" t="str">
        <f t="shared" si="9"/>
        <v/>
      </c>
      <c r="I44" s="28" t="str">
        <f t="shared" si="9"/>
        <v/>
      </c>
      <c r="J44" s="28" t="str">
        <f t="shared" si="9"/>
        <v/>
      </c>
      <c r="K44" s="28" t="str">
        <f>IF(K39=0,"",K42-K39)</f>
        <v/>
      </c>
      <c r="L44" s="52" t="str">
        <f>IF(L39=0,"",L42-L39)</f>
        <v/>
      </c>
      <c r="M44" s="30">
        <f t="shared" ref="M44" si="10">SUM(E44:L44)</f>
        <v>0</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row>
    <row r="45" spans="1:262" ht="15" customHeight="1" thickBo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row>
    <row r="46" spans="1:262" s="7" customFormat="1" ht="24.95" customHeight="1" thickTop="1" thickBot="1" x14ac:dyDescent="0.3">
      <c r="A46" s="6"/>
      <c r="B46" s="101" t="s">
        <v>43</v>
      </c>
      <c r="C46" s="102"/>
      <c r="D46" s="103"/>
      <c r="E46" s="13" t="str">
        <f>$E$7</f>
        <v>Rolle 1</v>
      </c>
      <c r="F46" s="13" t="str">
        <f>$F$7</f>
        <v>Rolle 2</v>
      </c>
      <c r="G46" s="13" t="str">
        <f>$G$7</f>
        <v>Rolle 3</v>
      </c>
      <c r="H46" s="13" t="str">
        <f>$H$7</f>
        <v>Rolle 4</v>
      </c>
      <c r="I46" s="13" t="str">
        <f>$I$7</f>
        <v>Rolle 5</v>
      </c>
      <c r="J46" s="13" t="str">
        <f>$J$7</f>
        <v>Rolle 6</v>
      </c>
      <c r="K46" s="13" t="str">
        <f>$K$7</f>
        <v>Rolle 7</v>
      </c>
      <c r="L46" s="37" t="str">
        <f>$L$7</f>
        <v>Rolle 8</v>
      </c>
      <c r="M46" s="31" t="s">
        <v>44</v>
      </c>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row>
    <row r="47" spans="1:262" s="5" customFormat="1" ht="45" customHeight="1" thickTop="1" thickBot="1" x14ac:dyDescent="0.3">
      <c r="A47" s="4"/>
      <c r="B47" s="114" t="s">
        <v>45</v>
      </c>
      <c r="C47" s="115"/>
      <c r="D47" s="116"/>
      <c r="E47" s="29"/>
      <c r="F47" s="29"/>
      <c r="G47" s="29"/>
      <c r="H47" s="29"/>
      <c r="I47" s="29"/>
      <c r="J47" s="29"/>
      <c r="K47" s="29"/>
      <c r="L47" s="38"/>
      <c r="M47" s="32" t="str">
        <f>IFERROR(AVERAGE(E47:L47),"")</f>
        <v/>
      </c>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row>
    <row r="48" spans="1:262" ht="15" customHeight="1" thickBo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row>
    <row r="49" spans="1:262" s="7" customFormat="1" ht="24.95" customHeight="1" thickTop="1" thickBot="1" x14ac:dyDescent="0.3">
      <c r="A49" s="6"/>
      <c r="B49" s="95" t="s">
        <v>46</v>
      </c>
      <c r="C49" s="96"/>
      <c r="D49" s="97"/>
      <c r="E49" s="67" t="str">
        <f>$E$7</f>
        <v>Rolle 1</v>
      </c>
      <c r="F49" s="67" t="str">
        <f>$F$7</f>
        <v>Rolle 2</v>
      </c>
      <c r="G49" s="67" t="str">
        <f>$G$7</f>
        <v>Rolle 3</v>
      </c>
      <c r="H49" s="67" t="str">
        <f>$H$7</f>
        <v>Rolle 4</v>
      </c>
      <c r="I49" s="67" t="str">
        <f>$I$7</f>
        <v>Rolle 5</v>
      </c>
      <c r="J49" s="67" t="str">
        <f>$J$7</f>
        <v>Rolle 6</v>
      </c>
      <c r="K49" s="67" t="str">
        <f>$K$7</f>
        <v>Rolle 7</v>
      </c>
      <c r="L49" s="68" t="str">
        <f>$L$7</f>
        <v>Rolle 8</v>
      </c>
      <c r="M49" s="69" t="s">
        <v>13</v>
      </c>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row>
    <row r="50" spans="1:262" s="5" customFormat="1" ht="24.95" customHeight="1" thickTop="1" thickBot="1" x14ac:dyDescent="0.3">
      <c r="A50" s="4"/>
      <c r="B50" s="57" t="s">
        <v>22</v>
      </c>
      <c r="C50" s="110" t="s">
        <v>46</v>
      </c>
      <c r="D50" s="111"/>
      <c r="E50" s="65" t="str">
        <f>IF(E44="","",E44*E47)</f>
        <v/>
      </c>
      <c r="F50" s="65" t="str">
        <f t="shared" ref="F50:L50" si="11">IF(F44="","",F44*F47)</f>
        <v/>
      </c>
      <c r="G50" s="65" t="str">
        <f t="shared" si="11"/>
        <v/>
      </c>
      <c r="H50" s="65" t="str">
        <f t="shared" si="11"/>
        <v/>
      </c>
      <c r="I50" s="65" t="str">
        <f t="shared" si="11"/>
        <v/>
      </c>
      <c r="J50" s="65" t="str">
        <f t="shared" si="11"/>
        <v/>
      </c>
      <c r="K50" s="65" t="str">
        <f t="shared" si="11"/>
        <v/>
      </c>
      <c r="L50" s="66" t="str">
        <f t="shared" si="11"/>
        <v/>
      </c>
      <c r="M50" s="33">
        <f>SUM(E50:L50)</f>
        <v>0</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row>
    <row r="51" spans="1:262" ht="15" customHeight="1" thickBo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row>
    <row r="52" spans="1:262" s="5" customFormat="1" ht="24.95" customHeight="1" thickTop="1" thickBot="1" x14ac:dyDescent="0.3">
      <c r="A52" s="4"/>
      <c r="B52" s="117" t="s">
        <v>47</v>
      </c>
      <c r="C52" s="118"/>
      <c r="D52" s="119"/>
      <c r="E52" s="18">
        <f t="shared" ref="E52:L52" si="12">SUM(E17,E27,E37,E50)</f>
        <v>0</v>
      </c>
      <c r="F52" s="18">
        <f t="shared" si="12"/>
        <v>0</v>
      </c>
      <c r="G52" s="18">
        <f t="shared" si="12"/>
        <v>0</v>
      </c>
      <c r="H52" s="18">
        <f t="shared" si="12"/>
        <v>0</v>
      </c>
      <c r="I52" s="18">
        <f t="shared" si="12"/>
        <v>0</v>
      </c>
      <c r="J52" s="18">
        <f t="shared" si="12"/>
        <v>0</v>
      </c>
      <c r="K52" s="18">
        <f t="shared" si="12"/>
        <v>0</v>
      </c>
      <c r="L52" s="36">
        <f t="shared" si="12"/>
        <v>0</v>
      </c>
      <c r="M52" s="30">
        <f t="shared" ref="M52" si="13">SUM(E52:L52)</f>
        <v>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row>
    <row r="53" spans="1:262" ht="15" customHeight="1" thickBo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row>
    <row r="54" spans="1:262" s="7" customFormat="1" ht="24.95" customHeight="1" thickTop="1" thickBot="1" x14ac:dyDescent="0.3">
      <c r="A54" s="6"/>
      <c r="B54" s="112"/>
      <c r="C54" s="112"/>
      <c r="D54" s="113"/>
      <c r="E54" s="31" t="str">
        <f>$E$7</f>
        <v>Rolle 1</v>
      </c>
      <c r="F54" s="13" t="str">
        <f>$F$7</f>
        <v>Rolle 2</v>
      </c>
      <c r="G54" s="13" t="str">
        <f>$G$7</f>
        <v>Rolle 3</v>
      </c>
      <c r="H54" s="13" t="str">
        <f>$H$7</f>
        <v>Rolle 4</v>
      </c>
      <c r="I54" s="13" t="str">
        <f>$I$7</f>
        <v>Rolle 5</v>
      </c>
      <c r="J54" s="13" t="str">
        <f>$J$7</f>
        <v>Rolle 6</v>
      </c>
      <c r="K54" s="13" t="str">
        <f>$K$7</f>
        <v>Rolle 7</v>
      </c>
      <c r="L54" s="37" t="str">
        <f>$L$7</f>
        <v>Rolle 8</v>
      </c>
      <c r="M54" s="31" t="s">
        <v>13</v>
      </c>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row>
    <row r="55" spans="1:262" s="5" customFormat="1" ht="24.95" customHeight="1" thickTop="1" thickBot="1" x14ac:dyDescent="0.3">
      <c r="A55" s="4"/>
      <c r="B55" s="98" t="s">
        <v>2</v>
      </c>
      <c r="C55" s="99"/>
      <c r="D55" s="100"/>
      <c r="E55" s="58">
        <f>E42-E52</f>
        <v>0</v>
      </c>
      <c r="F55" s="58">
        <f t="shared" ref="F55:L55" si="14">F42-F52</f>
        <v>0</v>
      </c>
      <c r="G55" s="58">
        <f t="shared" si="14"/>
        <v>0</v>
      </c>
      <c r="H55" s="58">
        <f t="shared" si="14"/>
        <v>0</v>
      </c>
      <c r="I55" s="58">
        <f t="shared" si="14"/>
        <v>0</v>
      </c>
      <c r="J55" s="58">
        <f t="shared" si="14"/>
        <v>0</v>
      </c>
      <c r="K55" s="58">
        <f t="shared" si="14"/>
        <v>0</v>
      </c>
      <c r="L55" s="59">
        <f t="shared" si="14"/>
        <v>0</v>
      </c>
      <c r="M55" s="30">
        <f t="shared" ref="M55" si="15">SUM(E55:L55)</f>
        <v>0</v>
      </c>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row>
    <row r="56" spans="1:262" s="5" customFormat="1" ht="24.95" customHeight="1" thickBot="1" x14ac:dyDescent="0.3">
      <c r="A56" s="4"/>
      <c r="B56" s="7"/>
      <c r="C56" s="7"/>
      <c r="D56" s="7"/>
      <c r="E56" s="9"/>
      <c r="F56" s="10"/>
      <c r="G56" s="9"/>
      <c r="H56" s="10"/>
      <c r="I56" s="9"/>
      <c r="J56" s="10"/>
      <c r="K56" s="9"/>
      <c r="L56" s="10"/>
      <c r="M56" s="8"/>
      <c r="N56" s="7"/>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row>
    <row r="57" spans="1:262" ht="24.95" customHeight="1" x14ac:dyDescent="0.25">
      <c r="A57" s="1"/>
      <c r="B57" s="126" t="s">
        <v>2</v>
      </c>
      <c r="C57" s="126"/>
      <c r="D57" s="126"/>
      <c r="E57" s="60">
        <f>M55</f>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row>
    <row r="58" spans="1:262" ht="24.95" customHeight="1" x14ac:dyDescent="0.25">
      <c r="A58" s="1"/>
      <c r="B58" s="125" t="s">
        <v>46</v>
      </c>
      <c r="C58" s="125"/>
      <c r="D58" s="125"/>
      <c r="E58" s="61">
        <f>M50</f>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row>
    <row r="59" spans="1:262" ht="24.95" customHeight="1" x14ac:dyDescent="0.25">
      <c r="A59" s="1"/>
      <c r="B59" s="127" t="s">
        <v>31</v>
      </c>
      <c r="C59" s="127"/>
      <c r="D59" s="127"/>
      <c r="E59" s="62">
        <f>M37</f>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row>
    <row r="60" spans="1:262" ht="24.95" customHeight="1" x14ac:dyDescent="0.25">
      <c r="A60" s="1"/>
      <c r="B60" s="128" t="s">
        <v>23</v>
      </c>
      <c r="C60" s="128"/>
      <c r="D60" s="128"/>
      <c r="E60" s="63">
        <f>M27</f>
        <v>0</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row>
    <row r="61" spans="1:262" ht="24.95" customHeight="1" x14ac:dyDescent="0.25">
      <c r="A61" s="1"/>
      <c r="B61" s="129" t="s">
        <v>12</v>
      </c>
      <c r="C61" s="129"/>
      <c r="D61" s="129"/>
      <c r="E61" s="64">
        <f>M17</f>
        <v>0</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row>
    <row r="62" spans="1:26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row>
    <row r="63" spans="1:26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row>
    <row r="64" spans="1:26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row>
    <row r="65" spans="1:26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row>
    <row r="66" spans="1:26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row>
    <row r="67" spans="1:26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row>
    <row r="68" spans="1:26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row>
    <row r="69" spans="1:26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row>
    <row r="70" spans="1:26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row>
    <row r="71" spans="1:26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row>
    <row r="72" spans="1:26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row>
    <row r="73" spans="1:26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row>
    <row r="74" spans="1:26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row>
    <row r="75" spans="1:26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row>
    <row r="76" spans="1:26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row>
    <row r="77" spans="1:26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row>
    <row r="78" spans="1:26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row>
    <row r="79" spans="1:26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row>
    <row r="80" spans="1:26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row>
    <row r="81" spans="1:26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row>
    <row r="82" spans="1:26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row>
    <row r="83" spans="1:26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row>
    <row r="84" spans="1:26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row>
    <row r="85" spans="1:26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row>
    <row r="86" spans="1:26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row>
    <row r="87" spans="1:26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row>
    <row r="88" spans="1:26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row>
    <row r="89" spans="1:26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row>
    <row r="90" spans="1:26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row>
    <row r="91" spans="1:26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row>
    <row r="92" spans="1:26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row>
    <row r="93" spans="1:26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row>
    <row r="94" spans="1:26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row>
    <row r="95" spans="1:26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row>
    <row r="96" spans="1:26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row>
    <row r="97" spans="1:26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row>
    <row r="98" spans="1:26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row>
    <row r="99" spans="1:26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row>
    <row r="100" spans="1:26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row>
    <row r="101" spans="1:26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row>
    <row r="102" spans="1:26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row>
    <row r="103" spans="1:26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row>
    <row r="104" spans="1:26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row>
    <row r="105" spans="1:26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row>
    <row r="106" spans="1:26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row>
    <row r="107" spans="1:26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row>
    <row r="108" spans="1:26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row>
    <row r="109" spans="1:26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row>
    <row r="110" spans="1:26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row>
    <row r="111" spans="1:26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row>
    <row r="112" spans="1:26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row>
    <row r="113" spans="1:26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row>
    <row r="114" spans="1:26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row>
    <row r="115" spans="1:26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row>
    <row r="116" spans="1:26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row>
    <row r="117" spans="1:26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row>
    <row r="118" spans="1:26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row>
    <row r="119" spans="1:26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row>
    <row r="120" spans="1:26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row>
    <row r="121" spans="1:26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row>
    <row r="122" spans="1:26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row>
    <row r="123" spans="1:26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row>
    <row r="124" spans="1:26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row>
    <row r="125" spans="1:26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row>
    <row r="126" spans="1:26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row>
    <row r="127" spans="1:26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row>
    <row r="128" spans="1:26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row>
    <row r="129" spans="1:26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row>
    <row r="130" spans="1:26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row>
    <row r="131" spans="1:26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row>
    <row r="132" spans="1:26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row>
    <row r="133" spans="1:26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row>
    <row r="134" spans="1:26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row>
    <row r="135" spans="1:26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row>
    <row r="136" spans="1:26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row>
    <row r="137" spans="1:26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row>
    <row r="138" spans="1:26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row>
    <row r="139" spans="1:26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row>
    <row r="140" spans="1:26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row>
    <row r="141" spans="1:26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row>
    <row r="142" spans="1:26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row>
    <row r="143" spans="1:26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row>
    <row r="144" spans="1:26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row>
    <row r="145" spans="1:26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row>
    <row r="146" spans="1:26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row>
    <row r="147" spans="1:26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row>
    <row r="148" spans="1:26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row>
    <row r="149" spans="1:26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row>
    <row r="150" spans="1:26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row>
    <row r="151" spans="1:26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row>
    <row r="152" spans="1:26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row>
    <row r="153" spans="1:26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row>
    <row r="154" spans="1:26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row>
    <row r="155" spans="1:26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row>
    <row r="156" spans="1:26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row>
    <row r="157" spans="1:26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row>
    <row r="158" spans="1:26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row>
    <row r="159" spans="1:26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row>
    <row r="160" spans="1:26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row>
    <row r="161" spans="1:26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row>
    <row r="162" spans="1:26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row>
    <row r="163" spans="1:26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row>
    <row r="164" spans="1:26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row>
    <row r="165" spans="1:26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row>
    <row r="166" spans="1:26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row>
    <row r="167" spans="1:26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row>
    <row r="168" spans="1:26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row>
    <row r="169" spans="1:26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row>
    <row r="170" spans="1:26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row>
    <row r="171" spans="1:26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row>
    <row r="172" spans="1:26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row>
    <row r="173" spans="1:26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row>
    <row r="174" spans="1:26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row>
    <row r="175" spans="1:26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row>
    <row r="176" spans="1:26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row>
    <row r="177" spans="1:26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row>
    <row r="178" spans="1:26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row>
    <row r="179" spans="1:26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row>
    <row r="180" spans="1:26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row>
    <row r="181" spans="1:26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row>
    <row r="182" spans="1:26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row>
    <row r="183" spans="1:26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row>
    <row r="184" spans="1:26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row>
    <row r="185" spans="1:26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row>
    <row r="186" spans="1:26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row>
    <row r="187" spans="1:26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row>
    <row r="188" spans="1:26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row>
    <row r="189" spans="1:26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row>
    <row r="190" spans="1:26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row>
    <row r="191" spans="1:26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row>
    <row r="192" spans="1:26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row>
    <row r="193" spans="1:26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row>
    <row r="194" spans="1:26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row>
    <row r="195" spans="1:26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row>
    <row r="196" spans="1:26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row>
    <row r="197" spans="1:26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row>
    <row r="198" spans="1:26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row>
    <row r="199" spans="1:26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row>
    <row r="200" spans="1:26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row>
    <row r="201" spans="1:26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row>
    <row r="202" spans="1:26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row>
    <row r="203" spans="1:26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row>
    <row r="204" spans="1:26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row>
    <row r="205" spans="1:26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row>
    <row r="206" spans="1:26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row>
    <row r="207" spans="1:26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row>
    <row r="208" spans="1:26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row>
    <row r="209" spans="1:26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row>
    <row r="210" spans="1:26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row>
    <row r="211" spans="1:26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row>
    <row r="212" spans="1:26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row>
    <row r="213" spans="1:26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row>
    <row r="214" spans="1:26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row>
    <row r="215" spans="1:26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row>
    <row r="216" spans="1:26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row>
    <row r="217" spans="1:26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row>
    <row r="218" spans="1:26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row>
    <row r="219" spans="1:26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row>
    <row r="220" spans="1:26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row>
    <row r="221" spans="1:26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row>
    <row r="222" spans="1:26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row>
    <row r="223" spans="1:26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row>
    <row r="224" spans="1:26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row>
    <row r="225" spans="1:26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row>
    <row r="226" spans="1:26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row>
    <row r="227" spans="1:26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row>
    <row r="228" spans="1:26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row>
    <row r="229" spans="1:26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row>
    <row r="230" spans="1:26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row>
    <row r="231" spans="1:26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row>
    <row r="232" spans="1:26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row>
    <row r="233" spans="1:26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row>
    <row r="234" spans="1:26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row>
    <row r="235" spans="1:26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row>
    <row r="236" spans="1:26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row>
    <row r="237" spans="1:26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row>
    <row r="238" spans="1:26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row>
    <row r="239" spans="1:26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row>
    <row r="240" spans="1:26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row>
    <row r="241" spans="1:26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row>
    <row r="242" spans="1:26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row>
    <row r="243" spans="1:26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row>
    <row r="244" spans="1:26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row>
    <row r="245" spans="1:26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row>
    <row r="246" spans="1:26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row>
    <row r="247" spans="1:26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row>
    <row r="248" spans="1:26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row>
    <row r="249" spans="1:26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row>
    <row r="250" spans="1:26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row>
    <row r="251" spans="1:26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row>
    <row r="252" spans="1:26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row>
    <row r="253" spans="1:26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row>
    <row r="254" spans="1:26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row>
    <row r="255" spans="1:26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row>
    <row r="256" spans="1:26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row>
    <row r="257" spans="1:26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row>
    <row r="258" spans="1:26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row>
    <row r="259" spans="1:26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row>
    <row r="260" spans="1:26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row>
    <row r="261" spans="1:26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row>
    <row r="262" spans="1:26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row>
    <row r="263" spans="1:26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row>
    <row r="264" spans="1:26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row>
    <row r="265" spans="1:26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row>
    <row r="266" spans="1:26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row>
    <row r="267" spans="1:26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row>
    <row r="268" spans="1:26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row>
    <row r="269" spans="1:26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row>
    <row r="270" spans="1:26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row>
    <row r="271" spans="1:26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row>
    <row r="272" spans="1:26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row>
    <row r="273" spans="1:26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row>
    <row r="274" spans="1:26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row>
    <row r="275" spans="1:26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row>
    <row r="276" spans="1:26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row>
    <row r="277" spans="1:26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row>
    <row r="278" spans="1:26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row>
    <row r="279" spans="1:26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row>
    <row r="280" spans="1:26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row>
    <row r="281" spans="1:26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row>
    <row r="282" spans="1:26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row>
    <row r="283" spans="1:26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row>
    <row r="284" spans="1:26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row>
    <row r="285" spans="1:26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row>
    <row r="286" spans="1:26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row>
    <row r="287" spans="1:26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row>
    <row r="288" spans="1:26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row>
    <row r="289" spans="1:26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row>
    <row r="290" spans="1:26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row>
    <row r="291" spans="1:26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row>
    <row r="292" spans="1:26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row>
    <row r="293" spans="1:26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row>
    <row r="294" spans="1:26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row>
    <row r="295" spans="1:26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row>
    <row r="296" spans="1:26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row>
    <row r="297" spans="1:26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row>
    <row r="298" spans="1:26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row>
    <row r="299" spans="1:26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row>
    <row r="300" spans="1:26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row>
    <row r="301" spans="1:26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row>
    <row r="302" spans="1:26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row>
    <row r="303" spans="1:26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row>
    <row r="304" spans="1:26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row>
    <row r="305" spans="1:26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row>
    <row r="306" spans="1:26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row>
    <row r="307" spans="1:26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row>
    <row r="308" spans="1:26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row>
    <row r="309" spans="1:26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row>
    <row r="310" spans="1:26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row>
    <row r="311" spans="1:26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row>
    <row r="312" spans="1:26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row>
    <row r="313" spans="1:26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row>
    <row r="314" spans="1:26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row>
    <row r="315" spans="1:26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row>
    <row r="316" spans="1:26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row>
    <row r="317" spans="1:26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row>
    <row r="318" spans="1:26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row>
    <row r="319" spans="1:26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row>
    <row r="320" spans="1:26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row>
    <row r="321" spans="1:26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row>
    <row r="322" spans="1:26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row>
    <row r="323" spans="1:26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row>
    <row r="324" spans="1:26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row>
    <row r="325" spans="1:26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row>
    <row r="326" spans="1:26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row>
    <row r="327" spans="1:26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row>
    <row r="328" spans="1:26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row>
    <row r="329" spans="1:26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row>
    <row r="330" spans="1:26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row>
    <row r="331" spans="1:26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row>
    <row r="332" spans="1:26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row>
    <row r="333" spans="1:26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row>
    <row r="334" spans="1:26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row>
    <row r="335" spans="1:26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row>
    <row r="336" spans="1:26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row>
    <row r="337" spans="1:26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row>
    <row r="338" spans="1:26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row>
    <row r="339" spans="1:26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row>
    <row r="340" spans="1:26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row>
    <row r="341" spans="1:26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row>
    <row r="342" spans="1:26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row>
    <row r="343" spans="1:26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row>
    <row r="344" spans="1:26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row>
    <row r="345" spans="1:26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row>
    <row r="346" spans="1:26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row>
    <row r="347" spans="1:26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row>
    <row r="348" spans="1:26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row>
    <row r="349" spans="1:26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row>
    <row r="350" spans="1:26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row>
    <row r="351" spans="1:26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row>
    <row r="352" spans="1:26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row>
    <row r="353" spans="1:26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row>
    <row r="354" spans="1:26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row>
    <row r="355" spans="1:26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row>
    <row r="356" spans="1:26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row>
    <row r="357" spans="1:26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row>
    <row r="358" spans="1:26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row>
    <row r="359" spans="1:26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row>
    <row r="360" spans="1:26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row>
    <row r="361" spans="1:26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row>
    <row r="362" spans="1:26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row>
    <row r="363" spans="1:26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row>
    <row r="364" spans="1:26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row>
    <row r="365" spans="1:26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row>
    <row r="366" spans="1:26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row>
    <row r="367" spans="1:26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row>
    <row r="368" spans="1:26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row>
    <row r="369" spans="1:26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row>
    <row r="370" spans="1:26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row>
    <row r="371" spans="1:26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row>
    <row r="372" spans="1:26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row>
    <row r="373" spans="1:26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row>
    <row r="374" spans="1:26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row>
    <row r="375" spans="1:26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row>
    <row r="376" spans="1:26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row>
    <row r="377" spans="1:26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row>
    <row r="378" spans="1:26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row>
    <row r="379" spans="1:26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row>
    <row r="380" spans="1:26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row>
    <row r="381" spans="1:26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row>
    <row r="382" spans="1:26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row>
    <row r="383" spans="1:26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row>
    <row r="384" spans="1:26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row>
    <row r="385" spans="1:26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row>
    <row r="386" spans="1:26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row>
    <row r="387" spans="1:26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row>
    <row r="388" spans="1:26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row>
    <row r="389" spans="1:26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row>
    <row r="390" spans="1:26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row>
    <row r="391" spans="1:26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row>
    <row r="392" spans="1:26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row>
    <row r="393" spans="1:26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row>
    <row r="394" spans="1:26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row>
    <row r="395" spans="1:26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row>
    <row r="396" spans="1:26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row>
    <row r="397" spans="1:26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row>
    <row r="398" spans="1:26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row>
    <row r="399" spans="1:26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row>
    <row r="400" spans="1:26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row>
    <row r="401" spans="1:28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row>
    <row r="402" spans="1:28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row>
    <row r="403" spans="1:28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row>
    <row r="404" spans="1:28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row>
    <row r="405" spans="1:28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row>
    <row r="406" spans="1:28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row>
    <row r="407" spans="1:28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row>
    <row r="408" spans="1:28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row>
    <row r="409" spans="1:28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row>
    <row r="410" spans="1:28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row>
    <row r="411" spans="1:28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row>
    <row r="412" spans="1:28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row>
    <row r="413" spans="1:28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row>
    <row r="414" spans="1:28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row>
    <row r="415" spans="1:28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row>
    <row r="416" spans="1:28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row>
    <row r="417" spans="1:28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row>
    <row r="418" spans="1:28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row>
    <row r="419" spans="1:28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row>
    <row r="420" spans="1:28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row>
    <row r="421" spans="1:28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row>
    <row r="422" spans="1:28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row>
    <row r="423" spans="1:28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row>
    <row r="424" spans="1:28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row>
    <row r="425" spans="1:28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row>
    <row r="426" spans="1:28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row>
    <row r="427" spans="1:28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row>
    <row r="428" spans="1:28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row>
    <row r="429" spans="1:28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row>
    <row r="430" spans="1:28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row>
    <row r="431" spans="1:28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row>
    <row r="432" spans="1:28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row>
    <row r="433" spans="1:28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row>
    <row r="434" spans="1:28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row>
    <row r="435" spans="1:28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row>
    <row r="436" spans="1:28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row>
    <row r="437" spans="1:28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row>
    <row r="438" spans="1:28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row>
    <row r="439" spans="1:28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row>
    <row r="440" spans="1:28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row>
    <row r="441" spans="1:28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row>
    <row r="442" spans="1:28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row>
    <row r="443" spans="1:28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row>
    <row r="444" spans="1:28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row>
    <row r="445" spans="1:28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row>
    <row r="446" spans="1:28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row>
    <row r="447" spans="1:28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row>
    <row r="448" spans="1:28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row>
    <row r="449" spans="1:28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row>
    <row r="450" spans="1:28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row>
    <row r="451" spans="1:28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row>
    <row r="452" spans="1:28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row>
    <row r="453" spans="1:28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row>
    <row r="454" spans="1:28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row>
    <row r="455" spans="1:28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row>
    <row r="456" spans="1:28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row>
    <row r="457" spans="1:28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row>
    <row r="458" spans="1:28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row>
    <row r="459" spans="1:28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row>
    <row r="460" spans="1:28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row>
    <row r="461" spans="1:28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row>
    <row r="462" spans="1:28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row>
    <row r="463" spans="1:28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row>
    <row r="464" spans="1:28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row>
    <row r="465" spans="1:28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row>
    <row r="466" spans="1:28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row>
    <row r="467" spans="1:28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row>
    <row r="468" spans="1:28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row>
    <row r="469" spans="1:28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row>
    <row r="470" spans="1:28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row>
    <row r="471" spans="1:28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row>
    <row r="472" spans="1:28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row>
    <row r="473" spans="1:28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row>
    <row r="474" spans="1:28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row>
    <row r="475" spans="1:28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row>
    <row r="476" spans="1:28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row>
    <row r="477" spans="1:28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row>
    <row r="478" spans="1:28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row>
    <row r="479" spans="1:28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row>
    <row r="480" spans="1:28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row>
    <row r="481" spans="1:28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row>
    <row r="482" spans="1:28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row>
    <row r="483" spans="1:28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row>
    <row r="484" spans="1:28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row>
    <row r="485" spans="1:28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row>
    <row r="486" spans="1:28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row>
    <row r="487" spans="1:28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row>
    <row r="488" spans="1:28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row>
    <row r="489" spans="1:28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row>
    <row r="490" spans="1:28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row>
    <row r="491" spans="1:28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row>
    <row r="492" spans="1:28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row>
    <row r="493" spans="1:28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row>
    <row r="494" spans="1:28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row>
    <row r="495" spans="1:28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row>
    <row r="496" spans="1:28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row>
    <row r="497" spans="1:28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row>
    <row r="498" spans="1:28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row>
    <row r="499" spans="1:28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row>
    <row r="500" spans="1:28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row>
    <row r="501" spans="1:28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row>
    <row r="502" spans="1:28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row>
    <row r="503" spans="1:28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row>
    <row r="504" spans="1:28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row>
    <row r="505" spans="1:28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row>
    <row r="506" spans="1:28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row>
    <row r="507" spans="1:28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row>
    <row r="508" spans="1:28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row>
    <row r="509" spans="1:28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row>
    <row r="510" spans="1:28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row>
    <row r="511" spans="1:28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row>
    <row r="512" spans="1:28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row>
    <row r="513" spans="1:28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row>
    <row r="514" spans="1:28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row>
    <row r="515" spans="1:28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row>
    <row r="516" spans="1:28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row>
    <row r="517" spans="1:28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row>
    <row r="518" spans="1:28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row>
    <row r="519" spans="1:28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row>
    <row r="520" spans="1:28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row>
    <row r="521" spans="1:28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row>
    <row r="522" spans="1:28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row>
    <row r="523" spans="1:28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row>
    <row r="524" spans="1:28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row>
    <row r="525" spans="1:28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row>
    <row r="526" spans="1:28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row>
    <row r="527" spans="1:28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row>
    <row r="528" spans="1:28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row>
    <row r="529" spans="1:28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row>
    <row r="530" spans="1:28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row>
    <row r="531" spans="1:28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row>
    <row r="532" spans="1:28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row>
    <row r="533" spans="1:28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row>
    <row r="534" spans="1:28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row>
    <row r="535" spans="1:28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row>
    <row r="536" spans="1:28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row>
    <row r="537" spans="1:28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row>
    <row r="538" spans="1:28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row>
    <row r="539" spans="1:28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row>
    <row r="540" spans="1:28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row>
    <row r="541" spans="1:28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row>
    <row r="542" spans="1:28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row>
    <row r="543" spans="1:28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row>
    <row r="544" spans="1:28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row>
    <row r="545" spans="1:28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row>
    <row r="546" spans="1:28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row>
    <row r="547" spans="1:28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row>
    <row r="548" spans="1:28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row>
    <row r="549" spans="1:28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row>
    <row r="550" spans="1:28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row>
    <row r="551" spans="1:28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row>
    <row r="552" spans="1:28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row>
    <row r="553" spans="1:28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row>
    <row r="554" spans="1:28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row>
    <row r="555" spans="1:28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row>
    <row r="556" spans="1:28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row>
    <row r="557" spans="1:28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row>
    <row r="558" spans="1:28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row>
    <row r="559" spans="1:28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row>
    <row r="560" spans="1:28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row>
    <row r="561" spans="1:28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row>
    <row r="562" spans="1:28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row>
    <row r="563" spans="1:28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row>
    <row r="564" spans="1:28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row>
    <row r="565" spans="1:28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row>
    <row r="566" spans="1:28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row>
    <row r="567" spans="1:28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row>
    <row r="568" spans="1:28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row>
    <row r="569" spans="1:28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row>
    <row r="570" spans="1:28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row>
    <row r="571" spans="1:28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row>
    <row r="572" spans="1:28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row>
    <row r="573" spans="1:28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row>
    <row r="574" spans="1:28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row>
    <row r="575" spans="1:28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row>
    <row r="576" spans="1:28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row>
    <row r="577" spans="1:28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row>
    <row r="578" spans="1:28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row>
    <row r="579" spans="1:28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row>
    <row r="580" spans="1:28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row>
    <row r="581" spans="1:28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row>
    <row r="582" spans="1:28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row>
    <row r="583" spans="1:28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row>
    <row r="584" spans="1:28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row>
    <row r="585" spans="1:28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row>
    <row r="586" spans="1:28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row>
    <row r="587" spans="1:28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row>
    <row r="588" spans="1:28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row>
    <row r="589" spans="1:28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row>
    <row r="590" spans="1:28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row>
    <row r="591" spans="1:28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row>
    <row r="592" spans="1:28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row>
    <row r="593" spans="1:28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row>
    <row r="594" spans="1:28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row>
    <row r="595" spans="1:28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row>
    <row r="596" spans="1:28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row>
    <row r="597" spans="1:28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row>
    <row r="598" spans="1:28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row>
    <row r="599" spans="1:28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row>
    <row r="600" spans="1:28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row>
    <row r="601" spans="1:28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row>
    <row r="602" spans="1:28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row>
    <row r="603" spans="1:28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row>
    <row r="604" spans="1:28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row>
    <row r="605" spans="1:28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row>
    <row r="606" spans="1:28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row>
    <row r="607" spans="1:28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row>
    <row r="608" spans="1:28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row>
    <row r="609" spans="1:28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row>
    <row r="610" spans="1:28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row>
    <row r="611" spans="1:28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row>
    <row r="612" spans="1:28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row>
    <row r="613" spans="1:28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row>
    <row r="614" spans="1:28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row>
    <row r="615" spans="1:28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row>
    <row r="616" spans="1:28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row>
    <row r="617" spans="1:28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row>
    <row r="618" spans="1:28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row>
    <row r="619" spans="1:28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row>
    <row r="620" spans="1:28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row>
    <row r="621" spans="1:28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row>
    <row r="622" spans="1:28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row>
    <row r="623" spans="1:28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row>
    <row r="624" spans="1:28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row>
    <row r="625" spans="1:28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row>
    <row r="626" spans="1:28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row>
    <row r="627" spans="1:28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row>
    <row r="628" spans="1:28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row>
    <row r="629" spans="1:28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row>
    <row r="630" spans="1:28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row>
    <row r="631" spans="1:28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row>
    <row r="632" spans="1:28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row>
    <row r="633" spans="1:28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row>
    <row r="634" spans="1:28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row>
    <row r="635" spans="1:28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row>
    <row r="636" spans="1:28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row>
    <row r="637" spans="1:28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row>
    <row r="638" spans="1:28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row>
    <row r="639" spans="1:28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row>
    <row r="640" spans="1:28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row>
    <row r="641" spans="1:28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row>
    <row r="642" spans="1:28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row>
    <row r="643" spans="1:28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row>
    <row r="644" spans="1:28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row>
    <row r="645" spans="1:28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row>
    <row r="646" spans="1:28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row>
    <row r="647" spans="1:28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row>
    <row r="648" spans="1:28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row>
    <row r="649" spans="1:28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row>
    <row r="650" spans="1:28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row>
    <row r="651" spans="1:28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row>
    <row r="652" spans="1:28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row>
    <row r="653" spans="1:28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row>
    <row r="654" spans="1:28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row>
    <row r="655" spans="1:28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row>
    <row r="656" spans="1:28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row>
    <row r="657" spans="1:28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row>
    <row r="658" spans="1:28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row>
    <row r="659" spans="1:28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row>
    <row r="660" spans="1:28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row>
    <row r="661" spans="1:28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row>
    <row r="662" spans="1:28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row>
    <row r="663" spans="1:28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row>
    <row r="664" spans="1:28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row>
    <row r="665" spans="1:28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row>
    <row r="666" spans="1:28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row>
    <row r="667" spans="1:28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row>
    <row r="668" spans="1:28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row>
    <row r="669" spans="1:28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row>
    <row r="670" spans="1:28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row>
    <row r="671" spans="1:28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row>
    <row r="672" spans="1:28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row>
    <row r="673" spans="1:28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row>
    <row r="674" spans="1:28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row>
    <row r="675" spans="1:28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row>
    <row r="676" spans="1:28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row>
    <row r="677" spans="1:28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row>
    <row r="678" spans="1:28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row>
    <row r="679" spans="1:28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row>
    <row r="680" spans="1:28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row>
    <row r="681" spans="1:28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row>
    <row r="682" spans="1:28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row>
    <row r="683" spans="1:28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row>
    <row r="684" spans="1:28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row>
    <row r="685" spans="1:28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row>
    <row r="686" spans="1:28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row>
    <row r="687" spans="1:28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row>
    <row r="688" spans="1:28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row>
    <row r="689" spans="1:28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row>
    <row r="690" spans="1:28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row>
    <row r="691" spans="1:28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row>
    <row r="692" spans="1:28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row>
    <row r="693" spans="1:28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row>
    <row r="694" spans="1:28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row>
    <row r="695" spans="1:28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row>
    <row r="696" spans="1:28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row>
    <row r="697" spans="1:28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row>
    <row r="698" spans="1:28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row>
    <row r="699" spans="1:28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row>
    <row r="700" spans="1:28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row>
    <row r="701" spans="1:28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row>
    <row r="702" spans="1:28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row>
    <row r="703" spans="1:28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row>
    <row r="704" spans="1:28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row>
    <row r="705" spans="1:28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row>
    <row r="706" spans="1:28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row>
    <row r="707" spans="1:28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row>
    <row r="708" spans="1:28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row>
    <row r="709" spans="1:28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row>
    <row r="710" spans="1:28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row>
    <row r="711" spans="1:28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row>
    <row r="712" spans="1:28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row>
    <row r="713" spans="1:28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row>
    <row r="714" spans="1:28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row>
    <row r="715" spans="1:28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row>
    <row r="716" spans="1:28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row>
    <row r="717" spans="1:28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row>
    <row r="718" spans="1:28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row>
    <row r="719" spans="1:28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row>
    <row r="720" spans="1:28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row>
    <row r="721" spans="1:28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row>
    <row r="722" spans="1:28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row>
    <row r="723" spans="1:28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row>
    <row r="724" spans="1:28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row>
    <row r="725" spans="1:28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row>
    <row r="726" spans="1:28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row>
    <row r="727" spans="1:28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row>
    <row r="728" spans="1:28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row>
    <row r="729" spans="1:28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row>
    <row r="730" spans="1:28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row>
    <row r="731" spans="1:28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row>
    <row r="732" spans="1:28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row>
    <row r="733" spans="1:28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row>
    <row r="734" spans="1:28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row>
    <row r="735" spans="1:28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row>
    <row r="736" spans="1:28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row>
    <row r="737" spans="1:28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row>
    <row r="738" spans="1:28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row>
    <row r="739" spans="1:28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row>
    <row r="740" spans="1:28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row>
    <row r="741" spans="1:28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row>
    <row r="742" spans="1:28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row>
    <row r="743" spans="1:28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row>
    <row r="744" spans="1:28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row>
    <row r="745" spans="1:28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row>
    <row r="746" spans="1:28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row>
    <row r="747" spans="1:28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row>
    <row r="748" spans="1:28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row>
    <row r="749" spans="1:28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row>
    <row r="750" spans="1:28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row>
    <row r="751" spans="1:28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row>
    <row r="752" spans="1:28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row>
    <row r="753" spans="1:28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row>
    <row r="754" spans="1:28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row>
    <row r="755" spans="1:28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row>
    <row r="756" spans="1:28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row>
    <row r="757" spans="1:28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row>
    <row r="758" spans="1:28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row>
    <row r="759" spans="1:28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row>
    <row r="760" spans="1:28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row>
    <row r="761" spans="1:28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row>
    <row r="762" spans="1:28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row>
    <row r="763" spans="1:28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row>
    <row r="764" spans="1:28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row>
    <row r="765" spans="1:28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row>
    <row r="766" spans="1:28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row>
    <row r="767" spans="1:28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row>
    <row r="768" spans="1:28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row>
    <row r="769" spans="1:28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row>
    <row r="770" spans="1:28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row>
    <row r="771" spans="1:28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row>
    <row r="772" spans="1:28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row>
    <row r="773" spans="1:28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row>
    <row r="774" spans="1:28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row>
    <row r="775" spans="1:28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row>
    <row r="776" spans="1:28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row>
    <row r="777" spans="1:28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row>
    <row r="778" spans="1:28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row>
    <row r="779" spans="1:28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row>
    <row r="780" spans="1:28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row>
    <row r="781" spans="1:28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row>
    <row r="782" spans="1:28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row>
    <row r="783" spans="1:28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row>
    <row r="784" spans="1:28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row>
    <row r="785" spans="1:28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row>
    <row r="786" spans="1:28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row>
    <row r="787" spans="1:28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row>
    <row r="788" spans="1:28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row>
    <row r="789" spans="1:28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row>
    <row r="790" spans="1:28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row>
    <row r="791" spans="1:28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row>
    <row r="792" spans="1:28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row>
    <row r="793" spans="1:28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row>
    <row r="794" spans="1:28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row>
    <row r="795" spans="1:28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row>
    <row r="796" spans="1:28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row>
    <row r="797" spans="1:28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row>
    <row r="798" spans="1:28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row>
    <row r="799" spans="1:28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row>
    <row r="800" spans="1:28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row>
    <row r="801" spans="1:28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row>
    <row r="802" spans="1:28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row>
    <row r="803" spans="1:28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row>
    <row r="804" spans="1:28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row>
    <row r="805" spans="1:28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row>
    <row r="806" spans="1:28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row>
    <row r="807" spans="1:28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row>
    <row r="808" spans="1:28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row>
    <row r="809" spans="1:28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row>
    <row r="810" spans="1:28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row>
    <row r="811" spans="1:28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row>
    <row r="812" spans="1:28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row>
    <row r="813" spans="1:28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row>
    <row r="814" spans="1:28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row>
    <row r="815" spans="1:28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row>
    <row r="816" spans="1:28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row>
    <row r="817" spans="1:28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row>
    <row r="818" spans="1:28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row>
    <row r="819" spans="1:28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row>
    <row r="820" spans="1:28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row>
    <row r="821" spans="1:28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row>
    <row r="822" spans="1:28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row>
    <row r="823" spans="1:28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row>
    <row r="824" spans="1:28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row>
    <row r="825" spans="1:28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row>
    <row r="826" spans="1:28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row>
    <row r="827" spans="1:28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row>
    <row r="828" spans="1:28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row>
    <row r="829" spans="1:28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row>
    <row r="830" spans="1:28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row>
    <row r="831" spans="1:28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row>
    <row r="832" spans="1:28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row>
    <row r="833" spans="1:28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row>
    <row r="834" spans="1:28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row>
    <row r="835" spans="1:28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row>
    <row r="836" spans="1:28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row>
    <row r="837" spans="1:28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row>
    <row r="838" spans="1:28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row>
    <row r="839" spans="1:28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row>
    <row r="840" spans="1:28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row>
    <row r="841" spans="1:28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row>
    <row r="842" spans="1:28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row>
    <row r="843" spans="1:28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row>
    <row r="844" spans="1:28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row>
    <row r="845" spans="1:28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row>
    <row r="846" spans="1:28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row>
    <row r="847" spans="1:28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row>
    <row r="848" spans="1:28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row>
    <row r="849" spans="1:28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row>
    <row r="850" spans="1:28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row>
    <row r="851" spans="1:28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row>
    <row r="852" spans="1:28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row>
    <row r="853" spans="1:28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row>
    <row r="854" spans="1:28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row>
    <row r="855" spans="1:28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row>
    <row r="856" spans="1:28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row>
    <row r="857" spans="1:28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row>
    <row r="858" spans="1:28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row>
    <row r="859" spans="1:28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row>
    <row r="860" spans="1:28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row>
    <row r="861" spans="1:28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row>
    <row r="862" spans="1:28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row>
    <row r="863" spans="1:28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row>
    <row r="864" spans="1:28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row>
    <row r="865" spans="1:28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row>
    <row r="866" spans="1:28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row>
    <row r="867" spans="1:28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row>
    <row r="868" spans="1:28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row>
    <row r="869" spans="1:28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row>
    <row r="870" spans="1:28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row>
    <row r="871" spans="1:28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row>
    <row r="872" spans="1:28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row>
    <row r="873" spans="1:28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row>
    <row r="874" spans="1:28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row>
    <row r="875" spans="1:28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row>
    <row r="876" spans="1:28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row>
    <row r="877" spans="1:28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row>
    <row r="878" spans="1:28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row>
    <row r="879" spans="1:28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row>
    <row r="880" spans="1:28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row>
    <row r="881" spans="1:28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row>
    <row r="882" spans="1:28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row>
    <row r="883" spans="1:28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row>
    <row r="884" spans="1:28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row>
    <row r="885" spans="1:28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row>
    <row r="886" spans="1:28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row>
    <row r="887" spans="1:28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row>
    <row r="888" spans="1:28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row>
    <row r="889" spans="1:28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row>
    <row r="890" spans="1:28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row>
    <row r="891" spans="1:28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row>
    <row r="892" spans="1:28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row>
    <row r="893" spans="1:28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row>
    <row r="894" spans="1:28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row>
    <row r="895" spans="1:28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row>
    <row r="896" spans="1:28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row>
    <row r="897" spans="1:28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row>
    <row r="898" spans="1:28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row>
    <row r="899" spans="1:28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row>
    <row r="900" spans="1:28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row>
    <row r="901" spans="1:28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row>
    <row r="902" spans="1:28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row>
    <row r="903" spans="1:28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row>
    <row r="904" spans="1:28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row>
    <row r="905" spans="1:28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row>
    <row r="906" spans="1:28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row>
    <row r="907" spans="1:28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row>
    <row r="908" spans="1:28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row>
    <row r="909" spans="1:28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row>
    <row r="910" spans="1:28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row>
    <row r="911" spans="1:28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row>
    <row r="912" spans="1:28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row>
    <row r="913" spans="1:28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row>
    <row r="914" spans="1:28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row>
    <row r="915" spans="1:28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row>
    <row r="916" spans="1:28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row>
    <row r="917" spans="1:28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row>
    <row r="918" spans="1:28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row>
    <row r="919" spans="1:28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row>
    <row r="920" spans="1:28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row>
    <row r="921" spans="1:28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row>
    <row r="922" spans="1:28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row>
    <row r="923" spans="1:28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row>
    <row r="924" spans="1:28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row>
    <row r="925" spans="1:28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row>
    <row r="926" spans="1:28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row>
    <row r="927" spans="1:28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row>
    <row r="928" spans="1:28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row>
    <row r="929" spans="1:28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row>
    <row r="930" spans="1:28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row>
    <row r="931" spans="1:28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row>
    <row r="932" spans="1:28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row>
    <row r="933" spans="1:28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row>
    <row r="934" spans="1:28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row>
    <row r="935" spans="1:28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row>
    <row r="936" spans="1:28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row>
    <row r="937" spans="1:28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row>
    <row r="938" spans="1:28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row>
    <row r="939" spans="1:28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row>
    <row r="940" spans="1:28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row>
    <row r="941" spans="1:28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row>
    <row r="942" spans="1:28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row>
    <row r="943" spans="1:28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row>
    <row r="944" spans="1:28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row>
    <row r="945" spans="1:28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row>
    <row r="946" spans="1:28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row>
    <row r="947" spans="1:28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row>
    <row r="948" spans="1:28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row>
    <row r="949" spans="1:28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row>
    <row r="950" spans="1:28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row>
    <row r="951" spans="1:28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row>
    <row r="952" spans="1:28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row>
    <row r="953" spans="1:28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row>
    <row r="954" spans="1:28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row>
    <row r="955" spans="1:28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row>
    <row r="956" spans="1:28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row>
    <row r="957" spans="1:28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row>
    <row r="958" spans="1:28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row>
    <row r="959" spans="1:28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row>
    <row r="960" spans="1:28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row>
    <row r="961" spans="1:28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row>
    <row r="962" spans="1:28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row>
    <row r="963" spans="1:28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row>
    <row r="964" spans="1:28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row>
    <row r="965" spans="1:28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row>
    <row r="966" spans="1:28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row>
    <row r="967" spans="1:28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row>
    <row r="968" spans="1:28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row>
    <row r="969" spans="1:28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row>
    <row r="970" spans="1:28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row>
    <row r="971" spans="1:28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row>
    <row r="972" spans="1:28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row>
    <row r="973" spans="1:28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row>
    <row r="974" spans="1:28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row>
    <row r="975" spans="1:28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row>
    <row r="976" spans="1:28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row>
    <row r="977" spans="1:28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row>
    <row r="978" spans="1:28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row>
    <row r="979" spans="1:28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row>
    <row r="980" spans="1:28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row>
    <row r="981" spans="1:28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row>
    <row r="982" spans="1:28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row>
    <row r="983" spans="1:28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row>
    <row r="984" spans="1:28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row>
    <row r="985" spans="1:28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row>
    <row r="986" spans="1:28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row>
    <row r="987" spans="1:28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row>
    <row r="988" spans="1:28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row>
    <row r="989" spans="1:28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row>
    <row r="990" spans="1:28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row>
    <row r="991" spans="1:28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row>
    <row r="992" spans="1:28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row>
    <row r="993" spans="1:28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row>
    <row r="994" spans="1:28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row>
    <row r="995" spans="1:28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row>
    <row r="996" spans="1:28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row>
    <row r="997" spans="1:28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row>
    <row r="998" spans="1:28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row>
    <row r="999" spans="1:28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row>
    <row r="1000" spans="1:28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row>
    <row r="1001" spans="1:28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row>
    <row r="1002" spans="1:28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row>
    <row r="1003" spans="1:28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row>
    <row r="1004" spans="1:28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row>
    <row r="1005" spans="1:28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row>
    <row r="1006" spans="1:28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row>
    <row r="1007" spans="1:28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row>
    <row r="1008" spans="1:28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row>
    <row r="1009" spans="1:28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row>
    <row r="1010" spans="1:28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row>
    <row r="1011" spans="1:28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row>
    <row r="1012" spans="1:28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row>
    <row r="1013" spans="1:28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row>
    <row r="1014" spans="1:28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row>
    <row r="1015" spans="1:28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row>
    <row r="1016" spans="1:28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row>
    <row r="1017" spans="1:28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row>
    <row r="1018" spans="1:28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row>
    <row r="1019" spans="1:28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row>
    <row r="1020" spans="1:28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row>
    <row r="1021" spans="1:28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row>
    <row r="1022" spans="1:28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row>
    <row r="1023" spans="1:28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row>
    <row r="1024" spans="1:28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row>
    <row r="1025" spans="1:28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row>
    <row r="1026" spans="1:28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row>
    <row r="1027" spans="1:28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row>
    <row r="1028" spans="1:28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row>
    <row r="1029" spans="1:28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row>
    <row r="1030" spans="1:28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row>
    <row r="1031" spans="1:28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row>
    <row r="1032" spans="1:28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row>
    <row r="1033" spans="1:28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row>
    <row r="1034" spans="1:28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row>
    <row r="1035" spans="1:28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row>
    <row r="1036" spans="1:28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row>
    <row r="1037" spans="1:28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row>
    <row r="1038" spans="1:28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row>
    <row r="1039" spans="1:28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row>
    <row r="1040" spans="1:28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row>
    <row r="1041" spans="1:28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row>
    <row r="1042" spans="1:28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row>
    <row r="1043" spans="1:28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row>
    <row r="1044" spans="1:28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row>
    <row r="1045" spans="1:28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row>
    <row r="1046" spans="1:28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row>
    <row r="1047" spans="1:28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row>
    <row r="1048" spans="1:28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row>
    <row r="1049" spans="1:28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row>
    <row r="1050" spans="1:28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row>
    <row r="1051" spans="1:28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row>
    <row r="1052" spans="1:28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row>
    <row r="1053" spans="1:28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row>
    <row r="1054" spans="1:28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row>
    <row r="1055" spans="1:28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row>
    <row r="1056" spans="1:28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row>
    <row r="1057" spans="1:28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row>
    <row r="1058" spans="1:28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row>
    <row r="1059" spans="1:28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row>
    <row r="1060" spans="1:28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row>
    <row r="1061" spans="1:28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row>
    <row r="1062" spans="1:28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row>
    <row r="1063" spans="1:28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row>
    <row r="1064" spans="1:28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row>
    <row r="1065" spans="1:286"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row>
    <row r="1066" spans="1:286"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row>
    <row r="1067" spans="1:286"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row>
    <row r="1068" spans="1:286"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row>
    <row r="1069" spans="1:286"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row>
    <row r="1070" spans="1:286"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row>
    <row r="1071" spans="1:286"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row>
    <row r="1072" spans="1:286"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row>
    <row r="1073" spans="1:286"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row>
    <row r="1074" spans="1:286"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row>
    <row r="1075" spans="1:286"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row>
    <row r="1076" spans="1:286"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row>
    <row r="1077" spans="1:286"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row>
    <row r="1078" spans="1:286"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row>
    <row r="1079" spans="1:286"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row>
    <row r="1080" spans="1:286"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row>
    <row r="1081" spans="1:286"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row>
    <row r="1082" spans="1:286"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row>
    <row r="1083" spans="1:286"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row>
    <row r="1084" spans="1:286"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row>
    <row r="1085" spans="1:286"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row>
    <row r="1086" spans="1:286"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row>
    <row r="1087" spans="1:286"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row>
    <row r="1088" spans="1:286"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row>
    <row r="1089" spans="1:286"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row>
    <row r="1090" spans="1:286"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row>
    <row r="1091" spans="1:286" x14ac:dyDescent="0.2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row>
    <row r="1092" spans="1:286" x14ac:dyDescent="0.2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row>
    <row r="1093" spans="1:286" x14ac:dyDescent="0.2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row>
    <row r="1094" spans="1:286" x14ac:dyDescent="0.2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row>
    <row r="1095" spans="1:286" x14ac:dyDescent="0.2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row>
    <row r="1096" spans="1:286" x14ac:dyDescent="0.2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row>
    <row r="1097" spans="1:286" x14ac:dyDescent="0.2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row>
    <row r="1098" spans="1:286" x14ac:dyDescent="0.2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row>
    <row r="1099" spans="1:286" x14ac:dyDescent="0.2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row>
    <row r="1100" spans="1:286" x14ac:dyDescent="0.2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row>
    <row r="1101" spans="1:286" x14ac:dyDescent="0.2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row>
    <row r="1102" spans="1:286" x14ac:dyDescent="0.2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row>
    <row r="1103" spans="1:286" x14ac:dyDescent="0.2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row>
    <row r="1104" spans="1:286" x14ac:dyDescent="0.2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row>
    <row r="1105" spans="1:286" x14ac:dyDescent="0.2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row>
  </sheetData>
  <mergeCells count="43">
    <mergeCell ref="B21:D21"/>
    <mergeCell ref="B9:D9"/>
    <mergeCell ref="B10:D10"/>
    <mergeCell ref="B11:D11"/>
    <mergeCell ref="B12:D12"/>
    <mergeCell ref="B13:D13"/>
    <mergeCell ref="B14:D14"/>
    <mergeCell ref="B15:D15"/>
    <mergeCell ref="B16:D16"/>
    <mergeCell ref="C17:D17"/>
    <mergeCell ref="B19:D19"/>
    <mergeCell ref="B20:D20"/>
    <mergeCell ref="B34:D34"/>
    <mergeCell ref="B22:D22"/>
    <mergeCell ref="B23:D23"/>
    <mergeCell ref="B24:D24"/>
    <mergeCell ref="B25:D25"/>
    <mergeCell ref="B26:D26"/>
    <mergeCell ref="C27:D27"/>
    <mergeCell ref="B60:D60"/>
    <mergeCell ref="B61:D61"/>
    <mergeCell ref="B47:D47"/>
    <mergeCell ref="B49:D49"/>
    <mergeCell ref="C50:D50"/>
    <mergeCell ref="B52:D52"/>
    <mergeCell ref="B54:D54"/>
    <mergeCell ref="B55:D55"/>
    <mergeCell ref="B7:C7"/>
    <mergeCell ref="B2:N2"/>
    <mergeCell ref="B57:D57"/>
    <mergeCell ref="B58:D58"/>
    <mergeCell ref="B59:D59"/>
    <mergeCell ref="B35:D35"/>
    <mergeCell ref="B36:D36"/>
    <mergeCell ref="C37:D37"/>
    <mergeCell ref="B39:D39"/>
    <mergeCell ref="B44:D44"/>
    <mergeCell ref="B46:D46"/>
    <mergeCell ref="B29:D29"/>
    <mergeCell ref="B30:D30"/>
    <mergeCell ref="B31:D31"/>
    <mergeCell ref="B32:D32"/>
    <mergeCell ref="B33:D33"/>
  </mergeCells>
  <conditionalFormatting sqref="E47:M47">
    <cfRule type="colorScale" priority="1">
      <colorScale>
        <cfvo type="min"/>
        <cfvo type="percentile" val="50"/>
        <cfvo type="max"/>
        <color rgb="FFBAFDFC"/>
        <color theme="7" tint="0.39997558519241921"/>
        <color rgb="FFFF9487"/>
      </colorScale>
    </cfRule>
  </conditionalFormatting>
  <pageMargins left="0.4" right="0.4" top="0.4" bottom="0.4" header="0" footer="0"/>
  <pageSetup scale="79" fitToHeight="0" orientation="landscape" horizontalDpi="4294967292" verticalDpi="4294967292"/>
  <rowBreaks count="3" manualBreakCount="3">
    <brk id="6" max="16383" man="1"/>
    <brk id="28" max="16383" man="1"/>
    <brk id="45"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heetViews>
  <sheetFormatPr defaultColWidth="10.875" defaultRowHeight="15" x14ac:dyDescent="0.25"/>
  <cols>
    <col min="1" max="1" width="3.375" style="12" customWidth="1"/>
    <col min="2" max="2" width="88.375" style="12" customWidth="1"/>
    <col min="3" max="16384" width="10.875" style="12"/>
  </cols>
  <sheetData>
    <row r="1" spans="2:2" ht="20.100000000000001" customHeight="1" x14ac:dyDescent="0.25"/>
    <row r="2" spans="2:2" ht="120.75" customHeight="1" x14ac:dyDescent="0.25">
      <c r="B2" s="2" t="s">
        <v>51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 – Scrum-Kapazitätsplanun</vt:lpstr>
      <vt:lpstr>LEER – Scrum-Kapazitätsplanung</vt:lpstr>
      <vt:lpstr>– Haftungsausschluss –</vt:lpstr>
      <vt:lpstr>'BEISP. – Scrum-Kapazitätsplanun'!Print_Area</vt:lpstr>
      <vt:lpstr>'LEER – Scrum-Kapazitätsplanung'!Print_Area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Nicole Li （李虹）</cp:lastModifiedBy>
  <dcterms:created xsi:type="dcterms:W3CDTF">2015-02-24T20:54:23Z</dcterms:created>
  <dcterms:modified xsi:type="dcterms:W3CDTF">2024-10-25T09:34:29Z</dcterms:modified>
</cp:coreProperties>
</file>