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showInkAnnotation="0" autoCompressPictures="0"/>
  <mc:AlternateContent xmlns:mc="http://schemas.openxmlformats.org/markup-compatibility/2006">
    <mc:Choice Requires="x15">
      <x15ac:absPath xmlns:x15ac="http://schemas.microsoft.com/office/spreadsheetml/2010/11/ac" url="/Users/brittanyjohnston/Desktop/_content_discounted-cash-flow-pros-cons/"/>
    </mc:Choice>
  </mc:AlternateContent>
  <xr:revisionPtr revIDLastSave="0" documentId="13_ncr:1_{847FCA0C-22F2-2543-92AE-6E2E1F76F081}" xr6:coauthVersionLast="47" xr6:coauthVersionMax="47" xr10:uidLastSave="{00000000-0000-0000-0000-000000000000}"/>
  <bookViews>
    <workbookView xWindow="6160" yWindow="500" windowWidth="17280" windowHeight="16260" tabRatio="500" xr2:uid="{00000000-000D-0000-FFFF-FFFF00000000}"/>
  </bookViews>
  <sheets>
    <sheet name="DCF-Sensitivität" sheetId="7" r:id="rId1"/>
    <sheet name="– Haftungsausschluss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0" i="7" l="1"/>
  <c r="D5" i="7"/>
  <c r="E5" i="7"/>
  <c r="F5" i="7"/>
  <c r="G5" i="7"/>
  <c r="H5" i="7"/>
  <c r="H8" i="7"/>
  <c r="G8" i="7"/>
  <c r="F8" i="7"/>
  <c r="E8" i="7"/>
  <c r="D8" i="7"/>
  <c r="C8" i="7"/>
  <c r="C14" i="7"/>
  <c r="C16" i="7"/>
  <c r="C18" i="7"/>
  <c r="C20" i="7"/>
</calcChain>
</file>

<file path=xl/sharedStrings.xml><?xml version="1.0" encoding="utf-8"?>
<sst xmlns="http://schemas.openxmlformats.org/spreadsheetml/2006/main" count="18" uniqueCount="18">
  <si>
    <t>TERMINAL VALUE in 2025</t>
  </si>
  <si>
    <t>2025 FCF x ( 1 + g )</t>
  </si>
  <si>
    <t>DCF-SENSITIVITÄT</t>
  </si>
  <si>
    <t>Discounted-Cashflow-Sensitivitätsanalyse</t>
  </si>
  <si>
    <t>Diese Tabelle zeigt, wie empfindlich eine DCF-Bewertung auf Änderungen des Diskontierungssatzes oder der projizierten langfristigen Wachstumsrate reagieren kann. Sie können den Diskontierungssatz oder die Wachstumsrate in dieser Vorlage ändern, um zu sehen, wie sich diese Änderungen dann auf den Enterprise Value der Investition auswirken.</t>
  </si>
  <si>
    <t>Acme Inc. Barmittelzufluss (schuldfrei)</t>
  </si>
  <si>
    <t>Benutzer füllt nur die nicht schattierten Zellen aus.</t>
  </si>
  <si>
    <r>
      <t xml:space="preserve">ZEITRAUM </t>
    </r>
    <r>
      <rPr>
        <sz val="11"/>
        <color theme="1"/>
        <rFont val="Century Gothic"/>
        <family val="1"/>
      </rPr>
      <t xml:space="preserve"> ( t )</t>
    </r>
  </si>
  <si>
    <r>
      <t>BARMITTELZUFLUSS</t>
    </r>
    <r>
      <rPr>
        <sz val="11"/>
        <color theme="1"/>
        <rFont val="Century Gothic"/>
        <family val="1"/>
      </rPr>
      <t xml:space="preserve"> (schuldfrei)</t>
    </r>
  </si>
  <si>
    <r>
      <rPr>
        <b/>
        <sz val="11"/>
        <color theme="1"/>
        <rFont val="Century Gothic"/>
        <family val="1"/>
      </rPr>
      <t>DISKONTSATZ</t>
    </r>
    <r>
      <rPr>
        <sz val="11"/>
        <color theme="1"/>
        <rFont val="Century Gothic"/>
        <family val="1"/>
      </rPr>
      <t xml:space="preserve"> ( r )</t>
    </r>
  </si>
  <si>
    <t>PRESENT VALUE DES BARMITTELZUFLUSSES</t>
  </si>
  <si>
    <r>
      <rPr>
        <b/>
        <sz val="9"/>
        <color theme="1"/>
        <rFont val="Century Gothic"/>
        <family val="1"/>
      </rPr>
      <t>PHASE</t>
    </r>
    <r>
      <rPr>
        <b/>
        <sz val="11"/>
        <color theme="1"/>
        <rFont val="Century Gothic"/>
        <family val="1"/>
      </rPr>
      <t xml:space="preserve"> 1: Summe der Present Values</t>
    </r>
  </si>
  <si>
    <r>
      <t>TERMINAL VALUE</t>
    </r>
    <r>
      <rPr>
        <sz val="11"/>
        <color theme="1"/>
        <rFont val="Century Gothic"/>
        <family val="1"/>
      </rPr>
      <t xml:space="preserve"> – Wachstum beim Perpetuity-Ansatz</t>
    </r>
  </si>
  <si>
    <t>Angenommene langfristige Wachstumsrate</t>
  </si>
  <si>
    <r>
      <rPr>
        <b/>
        <sz val="9"/>
        <color theme="1"/>
        <rFont val="Century Gothic"/>
        <family val="1"/>
      </rPr>
      <t>PHASE</t>
    </r>
    <r>
      <rPr>
        <b/>
        <sz val="11"/>
        <color theme="1"/>
        <rFont val="Century Gothic"/>
        <family val="1"/>
      </rPr>
      <t xml:space="preserve"> 2: PV von TV</t>
    </r>
  </si>
  <si>
    <t>ENTERPRISE VALUE ( Phasen 1 + 2 )</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</si>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</sst>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A"/>
    <numFmt numFmtId="165" formatCode="0000\P"/>
    <numFmt numFmtId="166" formatCode="#,##0_);\(#,##0\);@_)"/>
  </numFmts>
  <fonts count="18">
    <font>
      <sz val="12"/>
      <color theme="1"/>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sz val="11"/>
      <color indexed="8"/>
      <name val="Calibri"/>
      <family val="2"/>
      <scheme val="minor"/>
    </font>
    <font>
      <sz val="12"/>
      <color theme="1"/>
      <name val="Century Gothic"/>
      <family val="1"/>
    </font>
    <font>
      <sz val="11"/>
      <color theme="1"/>
      <name val="Century Gothic"/>
      <family val="1"/>
    </font>
    <font>
      <b/>
      <sz val="11"/>
      <color theme="1"/>
      <name val="Century Gothic"/>
      <family val="1"/>
    </font>
    <font>
      <sz val="11"/>
      <color rgb="FF000000"/>
      <name val="Century Gothic"/>
      <family val="1"/>
    </font>
    <font>
      <b/>
      <sz val="11"/>
      <color rgb="FF000000"/>
      <name val="Century Gothic"/>
      <family val="1"/>
    </font>
    <font>
      <b/>
      <sz val="12"/>
      <color theme="1"/>
      <name val="Century Gothic"/>
      <family val="1"/>
    </font>
    <font>
      <sz val="14"/>
      <color theme="1"/>
      <name val="Century Gothic"/>
      <family val="1"/>
    </font>
    <font>
      <sz val="11"/>
      <color theme="3"/>
      <name val="Century Gothic"/>
      <family val="1"/>
    </font>
    <font>
      <b/>
      <sz val="9"/>
      <color theme="1"/>
      <name val="Century Gothic"/>
      <family val="1"/>
    </font>
    <font>
      <i/>
      <sz val="10"/>
      <color theme="1"/>
      <name val="Century Gothic"/>
      <family val="1"/>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s>
  <borders count="3">
    <border>
      <left/>
      <right/>
      <top/>
      <bottom/>
      <diagonal/>
    </border>
    <border>
      <left style="thick">
        <color theme="0" tint="-0.34998626667073579"/>
      </left>
      <right/>
      <top/>
      <bottom/>
      <diagonal/>
    </border>
    <border>
      <left/>
      <right/>
      <top style="medium">
        <color theme="0" tint="-0.34998626667073579"/>
      </top>
      <bottom style="medium">
        <color theme="0" tint="-0.34998626667073579"/>
      </bottom>
      <diagonal/>
    </border>
  </borders>
  <cellStyleXfs count="4">
    <xf numFmtId="0" fontId="0" fillId="0" borderId="0"/>
    <xf numFmtId="0" fontId="1" fillId="0" borderId="0" applyNumberFormat="0" applyFill="0" applyBorder="0" applyAlignment="0" applyProtection="0"/>
    <xf numFmtId="0" fontId="4" fillId="0" borderId="0"/>
    <xf numFmtId="0" fontId="6" fillId="0" borderId="0"/>
  </cellStyleXfs>
  <cellXfs count="34">
    <xf numFmtId="0" fontId="0" fillId="0" borderId="0" xfId="0"/>
    <xf numFmtId="0" fontId="2" fillId="0" borderId="0" xfId="0" applyFont="1" applyAlignment="1">
      <alignment horizontal="left" vertical="center" wrapText="1" indent="1"/>
    </xf>
    <xf numFmtId="0" fontId="4" fillId="0" borderId="0" xfId="2"/>
    <xf numFmtId="0" fontId="5" fillId="0" borderId="1" xfId="2" applyFont="1" applyBorder="1" applyAlignment="1">
      <alignment horizontal="left" vertical="center" wrapText="1" indent="2"/>
    </xf>
    <xf numFmtId="0" fontId="3" fillId="2" borderId="0" xfId="0" applyFont="1" applyFill="1" applyAlignment="1">
      <alignment vertical="center"/>
    </xf>
    <xf numFmtId="0" fontId="4" fillId="0" borderId="0" xfId="0" applyFont="1"/>
    <xf numFmtId="0" fontId="7" fillId="0" borderId="0" xfId="0" applyFont="1"/>
    <xf numFmtId="0" fontId="0" fillId="0" borderId="0" xfId="0" applyAlignment="1">
      <alignment vertical="top"/>
    </xf>
    <xf numFmtId="0" fontId="4" fillId="0" borderId="0" xfId="0" applyFont="1" applyAlignment="1">
      <alignment vertical="center"/>
    </xf>
    <xf numFmtId="166" fontId="9" fillId="0" borderId="0" xfId="0" applyNumberFormat="1" applyFont="1" applyAlignment="1">
      <alignment vertical="center"/>
    </xf>
    <xf numFmtId="0" fontId="8" fillId="0" borderId="0" xfId="0" applyFont="1" applyAlignment="1">
      <alignment vertical="center"/>
    </xf>
    <xf numFmtId="166" fontId="11" fillId="4" borderId="0" xfId="0" applyNumberFormat="1" applyFont="1" applyFill="1" applyAlignment="1">
      <alignment vertical="center"/>
    </xf>
    <xf numFmtId="166" fontId="10" fillId="4" borderId="0" xfId="0" applyNumberFormat="1" applyFont="1" applyFill="1" applyAlignment="1">
      <alignment vertical="center"/>
    </xf>
    <xf numFmtId="0" fontId="9" fillId="4" borderId="2" xfId="0" applyFont="1" applyFill="1" applyBorder="1" applyAlignment="1">
      <alignment horizontal="left" vertical="center" indent="1"/>
    </xf>
    <xf numFmtId="0" fontId="9" fillId="0" borderId="0" xfId="0" applyFont="1" applyAlignment="1">
      <alignment horizontal="left" vertical="center" indent="1"/>
    </xf>
    <xf numFmtId="0" fontId="8" fillId="0" borderId="0" xfId="0" applyFont="1" applyAlignment="1">
      <alignment horizontal="left" vertical="center" indent="1"/>
    </xf>
    <xf numFmtId="0" fontId="9" fillId="4" borderId="0" xfId="0" applyFont="1" applyFill="1" applyAlignment="1">
      <alignment horizontal="left" vertical="center" indent="1"/>
    </xf>
    <xf numFmtId="0" fontId="9" fillId="7" borderId="0" xfId="0" applyFont="1" applyFill="1" applyAlignment="1">
      <alignment horizontal="left" vertical="center" indent="1"/>
    </xf>
    <xf numFmtId="166" fontId="9" fillId="7" borderId="0" xfId="0" applyNumberFormat="1" applyFont="1" applyFill="1" applyAlignment="1">
      <alignment vertical="center"/>
    </xf>
    <xf numFmtId="0" fontId="8" fillId="4" borderId="0" xfId="0" applyFont="1" applyFill="1" applyAlignment="1">
      <alignment horizontal="left" vertical="center" indent="1"/>
    </xf>
    <xf numFmtId="165" fontId="8" fillId="4" borderId="0" xfId="0" applyNumberFormat="1" applyFont="1" applyFill="1" applyAlignment="1">
      <alignment horizontal="left" vertical="center" indent="1"/>
    </xf>
    <xf numFmtId="166" fontId="8" fillId="4" borderId="0" xfId="0" applyNumberFormat="1" applyFont="1" applyFill="1" applyAlignment="1">
      <alignment vertical="center"/>
    </xf>
    <xf numFmtId="0" fontId="9" fillId="6" borderId="0" xfId="0" applyFont="1" applyFill="1" applyAlignment="1">
      <alignment horizontal="left" vertical="center" indent="1"/>
    </xf>
    <xf numFmtId="166" fontId="9" fillId="6" borderId="0" xfId="0" applyNumberFormat="1" applyFont="1" applyFill="1" applyAlignment="1">
      <alignment vertical="center"/>
    </xf>
    <xf numFmtId="0" fontId="12" fillId="0" borderId="0" xfId="0" applyFont="1" applyAlignment="1">
      <alignment vertical="top"/>
    </xf>
    <xf numFmtId="9" fontId="14" fillId="0" borderId="0" xfId="0" applyNumberFormat="1" applyFont="1" applyAlignment="1">
      <alignment horizontal="right" vertical="center" indent="1"/>
    </xf>
    <xf numFmtId="9" fontId="8" fillId="0" borderId="0" xfId="0" applyNumberFormat="1" applyFont="1" applyAlignment="1">
      <alignment horizontal="right" vertical="center" indent="1"/>
    </xf>
    <xf numFmtId="164" fontId="9" fillId="4" borderId="2" xfId="0" applyNumberFormat="1" applyFont="1" applyFill="1" applyBorder="1" applyAlignment="1">
      <alignment horizontal="right" vertical="center" indent="1"/>
    </xf>
    <xf numFmtId="165" fontId="9" fillId="4" borderId="2" xfId="0" applyNumberFormat="1" applyFont="1" applyFill="1" applyBorder="1" applyAlignment="1">
      <alignment horizontal="right" vertical="center" indent="1"/>
    </xf>
    <xf numFmtId="0" fontId="8" fillId="0" borderId="0" xfId="0" applyFont="1" applyAlignment="1">
      <alignment horizontal="left" vertical="top" wrapText="1"/>
    </xf>
    <xf numFmtId="0" fontId="13" fillId="0" borderId="0" xfId="0" applyFont="1" applyAlignment="1">
      <alignment horizontal="left" vertical="top" wrapText="1"/>
    </xf>
    <xf numFmtId="0" fontId="9" fillId="3" borderId="2" xfId="0" applyFont="1" applyFill="1" applyBorder="1" applyAlignment="1">
      <alignment horizontal="left" vertical="center" indent="1"/>
    </xf>
    <xf numFmtId="0" fontId="16" fillId="0" borderId="0" xfId="0" applyFont="1" applyAlignment="1">
      <alignment horizontal="left" vertical="top" indent="1"/>
    </xf>
    <xf numFmtId="0" fontId="17" fillId="5" borderId="0" xfId="1" applyFont="1" applyFill="1" applyAlignment="1">
      <alignment horizontal="center" vertical="center"/>
    </xf>
  </cellXfs>
  <cellStyles count="4">
    <cellStyle name="Hyperlink" xfId="1" builtinId="8"/>
    <cellStyle name="Normal" xfId="0" builtinId="0"/>
    <cellStyle name="Normal 2" xfId="2" xr:uid="{D5D4E633-8ECD-A74A-B0F0-6993580870F8}"/>
    <cellStyle name="Normal 3" xfId="3" xr:uid="{56601199-AE22-D741-B441-BD595FE8FB0D}"/>
  </cellStyles>
  <dxfs count="0"/>
  <tableStyles count="0" defaultTableStyle="TableStyleMedium9" defaultPivotStyle="PivotStyleMedium4"/>
  <colors>
    <mruColors>
      <color rgb="FFEAEEF3"/>
      <color rgb="FFF7F9FB"/>
      <color rgb="FFEEFADC"/>
      <color rgb="FF00BD32"/>
      <color rgb="FFFF6565"/>
      <color rgb="FFAFF3F9"/>
      <color rgb="FF5AE6D5"/>
      <color rgb="FFBCE659"/>
      <color rgb="FFFAFF91"/>
      <color rgb="FF9CE6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28&amp;utm_language=DE&amp;utm_source=template-excel&amp;utm_medium=content&amp;utm_campaign=ic-Document+Showing+Sensitivity+Analysis+within+Discounted+Cash+Flow-excel-49828-de&amp;lpa=ic+Document+Showing+Sensitivity+Analysis+within+Discounted+Cash+Flow+excel+49828+de"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635000</xdr:colOff>
      <xdr:row>0</xdr:row>
      <xdr:rowOff>38100</xdr:rowOff>
    </xdr:from>
    <xdr:to>
      <xdr:col>8</xdr:col>
      <xdr:colOff>25400</xdr:colOff>
      <xdr:row>0</xdr:row>
      <xdr:rowOff>512491</xdr:rowOff>
    </xdr:to>
    <xdr:pic>
      <xdr:nvPicPr>
        <xdr:cNvPr id="2" name="Picture 1">
          <a:hlinkClick xmlns:r="http://schemas.openxmlformats.org/officeDocument/2006/relationships" r:id="rId1"/>
          <a:extLst>
            <a:ext uri="{FF2B5EF4-FFF2-40B4-BE49-F238E27FC236}">
              <a16:creationId xmlns:a16="http://schemas.microsoft.com/office/drawing/2014/main" id="{09293566-BC30-701F-31D8-6139B9387D20}"/>
            </a:ext>
          </a:extLst>
        </xdr:cNvPr>
        <xdr:cNvPicPr>
          <a:picLocks noChangeAspect="1"/>
        </xdr:cNvPicPr>
      </xdr:nvPicPr>
      <xdr:blipFill>
        <a:blip xmlns:r="http://schemas.openxmlformats.org/officeDocument/2006/relationships" r:embed="rId2"/>
        <a:stretch>
          <a:fillRect/>
        </a:stretch>
      </xdr:blipFill>
      <xdr:spPr>
        <a:xfrm>
          <a:off x="5041900" y="38100"/>
          <a:ext cx="3898900" cy="474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e.smartsheet.com/try-it?trp=49828&amp;utm_language=DE&amp;utm_source=template-excel&amp;utm_medium=content&amp;utm_campaign=ic-Document+Showing+Sensitivity+Analysis+within+Discounted+Cash+Flow-excel-49828-de&amp;lpa=ic+Document+Showing+Sensitivity+Analysis+within+Discounted+Cash+Flow+excel+49828+de"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74C3D-ACD2-3243-8E94-11BE86D9D9F6}">
  <sheetPr>
    <tabColor theme="3" tint="0.59999389629810485"/>
    <pageSetUpPr fitToPage="1"/>
  </sheetPr>
  <dimension ref="B1:I22"/>
  <sheetViews>
    <sheetView showGridLines="0" tabSelected="1" workbookViewId="0">
      <pane ySplit="1" topLeftCell="A2" activePane="bottomLeft" state="frozen"/>
      <selection pane="bottomLeft"/>
    </sheetView>
  </sheetViews>
  <sheetFormatPr baseColWidth="10" defaultColWidth="10.6640625" defaultRowHeight="16"/>
  <cols>
    <col min="1" max="1" width="3.33203125" customWidth="1"/>
    <col min="2" max="2" width="42.6640625" bestFit="1" customWidth="1"/>
    <col min="3" max="8" width="11.83203125" customWidth="1"/>
    <col min="9" max="9" width="3.33203125" customWidth="1"/>
  </cols>
  <sheetData>
    <row r="1" spans="2:9" s="1" customFormat="1" ht="42" customHeight="1">
      <c r="B1" s="4" t="s">
        <v>2</v>
      </c>
    </row>
    <row r="2" spans="2:9" s="5" customFormat="1" ht="20" customHeight="1">
      <c r="B2" s="30" t="s">
        <v>3</v>
      </c>
      <c r="C2" s="30"/>
      <c r="D2" s="30"/>
      <c r="E2" s="30"/>
      <c r="F2" s="30"/>
      <c r="G2" s="6"/>
      <c r="H2" s="6"/>
      <c r="I2"/>
    </row>
    <row r="3" spans="2:9" s="5" customFormat="1" ht="69.75" customHeight="1">
      <c r="B3" s="29" t="s">
        <v>4</v>
      </c>
      <c r="C3" s="29"/>
      <c r="D3" s="29"/>
      <c r="E3" s="29"/>
      <c r="F3" s="29"/>
      <c r="G3" s="6"/>
      <c r="H3" s="6"/>
      <c r="I3"/>
    </row>
    <row r="4" spans="2:9" s="7" customFormat="1" ht="25" customHeight="1" thickBot="1">
      <c r="B4" s="24" t="s">
        <v>5</v>
      </c>
      <c r="C4" s="32" t="s">
        <v>6</v>
      </c>
      <c r="D4" s="32"/>
      <c r="E4" s="32"/>
      <c r="F4" s="32"/>
      <c r="G4" s="32"/>
      <c r="H4" s="32"/>
    </row>
    <row r="5" spans="2:9" s="8" customFormat="1" ht="25" customHeight="1" thickBot="1">
      <c r="B5" s="13" t="s">
        <v>7</v>
      </c>
      <c r="C5" s="27">
        <v>2020</v>
      </c>
      <c r="D5" s="28">
        <f>C5+1</f>
        <v>2021</v>
      </c>
      <c r="E5" s="28">
        <f t="shared" ref="E5:H5" si="0">D5+1</f>
        <v>2022</v>
      </c>
      <c r="F5" s="28">
        <f t="shared" si="0"/>
        <v>2023</v>
      </c>
      <c r="G5" s="28">
        <f t="shared" si="0"/>
        <v>2024</v>
      </c>
      <c r="H5" s="28">
        <f t="shared" si="0"/>
        <v>2025</v>
      </c>
    </row>
    <row r="6" spans="2:9" s="8" customFormat="1" ht="35" customHeight="1">
      <c r="B6" s="14" t="s">
        <v>8</v>
      </c>
      <c r="C6" s="9">
        <v>100000</v>
      </c>
      <c r="D6" s="9">
        <v>125000</v>
      </c>
      <c r="E6" s="9">
        <v>140000</v>
      </c>
      <c r="F6" s="9">
        <v>180000</v>
      </c>
      <c r="G6" s="9">
        <v>200000</v>
      </c>
      <c r="H6" s="9">
        <v>250000</v>
      </c>
    </row>
    <row r="7" spans="2:9" s="8" customFormat="1" ht="35" customHeight="1">
      <c r="B7" s="15" t="s">
        <v>9</v>
      </c>
      <c r="C7" s="25"/>
      <c r="D7" s="26">
        <v>0.14000000000000001</v>
      </c>
      <c r="E7" s="26">
        <v>0.14000000000000001</v>
      </c>
      <c r="F7" s="26">
        <v>0.14000000000000001</v>
      </c>
      <c r="G7" s="26">
        <v>0.14000000000000001</v>
      </c>
      <c r="H7" s="26">
        <v>0.14000000000000001</v>
      </c>
    </row>
    <row r="8" spans="2:9" s="8" customFormat="1" ht="35" customHeight="1">
      <c r="B8" s="19" t="s">
        <v>10</v>
      </c>
      <c r="C8" s="12">
        <f>C6</f>
        <v>100000</v>
      </c>
      <c r="D8" s="12">
        <f>D6/(1+D7)^(D5-$C$5)</f>
        <v>109649.12280701753</v>
      </c>
      <c r="E8" s="12">
        <f>E6/(1+E7)^(E5-$C$5)</f>
        <v>107725.45398584177</v>
      </c>
      <c r="F8" s="12">
        <f>F6/(1+F7)^(F5-$C$5)</f>
        <v>121494.87291636289</v>
      </c>
      <c r="G8" s="12">
        <f>G6/(1+G7)^(G5-$C$5)</f>
        <v>118416.05547403789</v>
      </c>
      <c r="H8" s="12">
        <f>H6/(1+H7)^(H5-$C$5)</f>
        <v>129842.16608995381</v>
      </c>
    </row>
    <row r="9" spans="2:9" s="8" customFormat="1" ht="10" customHeight="1">
      <c r="B9" s="15"/>
      <c r="C9" s="10"/>
      <c r="D9" s="10"/>
      <c r="E9" s="10"/>
      <c r="F9" s="10"/>
      <c r="G9" s="10"/>
      <c r="H9" s="10"/>
    </row>
    <row r="10" spans="2:9" s="8" customFormat="1" ht="35" customHeight="1">
      <c r="B10" s="16" t="s">
        <v>11</v>
      </c>
      <c r="C10" s="11">
        <f>SUM(C8:H8)</f>
        <v>687127.67127321393</v>
      </c>
      <c r="D10" s="10"/>
      <c r="E10" s="10"/>
      <c r="F10" s="10"/>
      <c r="G10" s="10"/>
      <c r="H10" s="10"/>
    </row>
    <row r="11" spans="2:9" s="8" customFormat="1" ht="20" customHeight="1" thickBot="1">
      <c r="B11" s="10"/>
      <c r="C11" s="10"/>
      <c r="D11" s="10"/>
      <c r="E11" s="10"/>
      <c r="F11" s="10"/>
      <c r="G11" s="10"/>
      <c r="H11" s="10"/>
    </row>
    <row r="12" spans="2:9" s="8" customFormat="1" ht="35" customHeight="1" thickBot="1">
      <c r="B12" s="31" t="s">
        <v>12</v>
      </c>
      <c r="C12" s="31"/>
      <c r="D12" s="10"/>
      <c r="E12" s="10"/>
      <c r="F12" s="10"/>
      <c r="G12" s="10"/>
      <c r="H12" s="10"/>
    </row>
    <row r="13" spans="2:9" s="8" customFormat="1" ht="35" customHeight="1">
      <c r="B13" s="15" t="s">
        <v>13</v>
      </c>
      <c r="C13" s="26">
        <v>0.05</v>
      </c>
      <c r="D13" s="10"/>
      <c r="E13" s="10"/>
      <c r="F13" s="10"/>
      <c r="G13" s="10"/>
      <c r="H13" s="10"/>
    </row>
    <row r="14" spans="2:9" s="8" customFormat="1" ht="35" customHeight="1">
      <c r="B14" s="20" t="s">
        <v>1</v>
      </c>
      <c r="C14" s="21">
        <f>H6*(1+C13)</f>
        <v>262500</v>
      </c>
      <c r="D14" s="10"/>
      <c r="E14" s="10"/>
      <c r="F14" s="10"/>
      <c r="G14" s="10"/>
      <c r="H14" s="10"/>
    </row>
    <row r="15" spans="2:9" s="8" customFormat="1" ht="10" customHeight="1">
      <c r="B15" s="15"/>
      <c r="C15" s="10"/>
      <c r="D15" s="10"/>
      <c r="E15" s="10"/>
      <c r="F15" s="10"/>
      <c r="G15" s="10"/>
      <c r="H15" s="10"/>
    </row>
    <row r="16" spans="2:9" s="8" customFormat="1" ht="35" customHeight="1">
      <c r="B16" s="19" t="s">
        <v>0</v>
      </c>
      <c r="C16" s="21">
        <f>C14/(H7-C13)</f>
        <v>2916666.6666666665</v>
      </c>
      <c r="D16" s="10"/>
      <c r="E16" s="10"/>
      <c r="F16" s="10"/>
      <c r="G16" s="10"/>
      <c r="H16" s="10"/>
    </row>
    <row r="17" spans="2:8" s="8" customFormat="1" ht="10" customHeight="1">
      <c r="B17" s="15"/>
      <c r="C17" s="10"/>
      <c r="D17" s="10"/>
      <c r="E17" s="10"/>
      <c r="F17" s="10"/>
      <c r="G17" s="10"/>
      <c r="H17" s="10"/>
    </row>
    <row r="18" spans="2:8" s="8" customFormat="1" ht="35" customHeight="1">
      <c r="B18" s="17" t="s">
        <v>14</v>
      </c>
      <c r="C18" s="18">
        <f>C16/(1+H7)^(H5-C5)</f>
        <v>1514825.2710494611</v>
      </c>
      <c r="D18" s="10"/>
      <c r="E18" s="10"/>
      <c r="F18" s="10"/>
      <c r="G18" s="10"/>
      <c r="H18" s="10"/>
    </row>
    <row r="19" spans="2:8" s="8" customFormat="1" ht="10" customHeight="1">
      <c r="B19" s="15"/>
      <c r="C19" s="10"/>
      <c r="D19" s="10"/>
      <c r="E19" s="10"/>
      <c r="F19" s="10"/>
      <c r="G19" s="10"/>
      <c r="H19" s="10"/>
    </row>
    <row r="20" spans="2:8" s="8" customFormat="1" ht="35" customHeight="1">
      <c r="B20" s="22" t="s">
        <v>15</v>
      </c>
      <c r="C20" s="23">
        <f>C10+C18</f>
        <v>2201952.9423226751</v>
      </c>
      <c r="D20" s="10"/>
      <c r="E20" s="10"/>
      <c r="F20" s="10"/>
      <c r="G20" s="10"/>
      <c r="H20" s="10"/>
    </row>
    <row r="22" spans="2:8" ht="50" customHeight="1">
      <c r="B22" s="33" t="s">
        <v>16</v>
      </c>
      <c r="C22" s="33"/>
      <c r="D22" s="33"/>
      <c r="E22" s="33"/>
      <c r="F22" s="33"/>
      <c r="G22" s="33"/>
      <c r="H22" s="33"/>
    </row>
  </sheetData>
  <mergeCells count="5">
    <mergeCell ref="B3:F3"/>
    <mergeCell ref="B22:H22"/>
    <mergeCell ref="B2:F2"/>
    <mergeCell ref="B12:C12"/>
    <mergeCell ref="C4:H4"/>
  </mergeCells>
  <hyperlinks>
    <hyperlink ref="B22" r:id="rId1" xr:uid="{5F63A329-7954-7D47-A064-6AF240145983}"/>
    <hyperlink ref="B22" r:id="rId2" xr:uid="{FC14C736-9420-4744-A70E-14DC58B04138}"/>
    <hyperlink ref="B22:H22" r:id="rId3" display="KLICKEN SIE HIER ZUR ERSTELLUNG IN SMARTSHEET" xr:uid="{3EF23E15-4382-486F-95D1-61D033E59D9E}"/>
  </hyperlinks>
  <pageMargins left="0.4" right="0.4" top="0.4" bottom="0.4" header="0" footer="0"/>
  <pageSetup orientation="landscape" horizontalDpi="4294967292" verticalDpi="4294967292"/>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2" sqref="B2"/>
    </sheetView>
  </sheetViews>
  <sheetFormatPr baseColWidth="10" defaultColWidth="10.83203125" defaultRowHeight="15"/>
  <cols>
    <col min="1" max="1" width="3.33203125" style="2" customWidth="1"/>
    <col min="2" max="2" width="86.83203125" style="2" bestFit="1" customWidth="1"/>
    <col min="3" max="16384" width="10.83203125" style="2"/>
  </cols>
  <sheetData>
    <row r="2" spans="2:2" ht="131.25" customHeight="1">
      <c r="B2" s="3" t="s">
        <v>17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DCF-Sensitivität</vt:lpstr>
      <vt:lpstr>– Haftungsausschluss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2015-10-16T18:32:25Z</dcterms:created>
  <dcterms:modified xsi:type="dcterms:W3CDTF">2024-01-23T23:11:48Z</dcterms:modified>
</cp:coreProperties>
</file>