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brittanyjohnston/Desktop/_content_excel-project-timeline-template - DE,ES,FR,IT,PT,JP/"/>
    </mc:Choice>
  </mc:AlternateContent>
  <xr:revisionPtr revIDLastSave="0" documentId="13_ncr:1_{1D369A63-9646-9445-8B0E-CC00E833E765}" xr6:coauthVersionLast="47" xr6:coauthVersionMax="47" xr10:uidLastSave="{00000000-0000-0000-0000-000000000000}"/>
  <bookViews>
    <workbookView xWindow="0" yWindow="500" windowWidth="28800" windowHeight="15840" tabRatio="500" xr2:uid="{00000000-000D-0000-FFFF-FFFF00000000}"/>
  </bookViews>
  <sheets>
    <sheet name="Projekt-Roadmap über drei Monat" sheetId="1" r:id="rId1"/>
    <sheet name="LEER – Projekt-Roadmap über dre" sheetId="10" r:id="rId2"/>
    <sheet name="– Haftungsausschluss –" sheetId="8"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0" i="10" l="1"/>
  <c r="C39" i="10"/>
  <c r="C38" i="10"/>
  <c r="C37" i="10"/>
  <c r="C36" i="10"/>
  <c r="C31" i="10"/>
  <c r="C30" i="10"/>
  <c r="C29" i="10"/>
  <c r="E25" i="10"/>
  <c r="E24" i="10"/>
  <c r="E23" i="10"/>
  <c r="E22" i="10"/>
  <c r="E21" i="10"/>
  <c r="E20" i="10"/>
  <c r="E19" i="10"/>
  <c r="E18" i="10"/>
  <c r="E17" i="10"/>
  <c r="E16" i="10"/>
  <c r="E15" i="10"/>
  <c r="E14" i="10"/>
  <c r="E13" i="10"/>
  <c r="E12" i="10"/>
  <c r="E11" i="10"/>
  <c r="C31" i="1"/>
  <c r="C30" i="1"/>
  <c r="C29" i="1"/>
  <c r="C38" i="1"/>
  <c r="C37" i="1"/>
  <c r="C36" i="1"/>
  <c r="E24" i="1"/>
  <c r="E19" i="1"/>
  <c r="E25" i="1"/>
  <c r="E23" i="1"/>
  <c r="G30" i="1"/>
  <c r="C32" i="10"/>
  <c r="D30" i="10"/>
  <c r="D31" i="10"/>
  <c r="C40" i="10"/>
  <c r="D36" i="10"/>
  <c r="C39" i="1"/>
  <c r="D29" i="10"/>
  <c r="D32" i="10"/>
  <c r="D39" i="10"/>
  <c r="D37" i="10"/>
  <c r="D38" i="10"/>
  <c r="C40" i="1"/>
  <c r="D37" i="1"/>
  <c r="C32" i="1"/>
  <c r="D30" i="1"/>
  <c r="D40" i="10"/>
  <c r="D29" i="1"/>
  <c r="D31" i="1"/>
  <c r="D36" i="1"/>
  <c r="D39" i="1"/>
  <c r="D38" i="1"/>
  <c r="E11" i="1"/>
  <c r="D40" i="1"/>
  <c r="D32" i="1"/>
  <c r="E12" i="1"/>
  <c r="E13" i="1"/>
  <c r="E14" i="1"/>
  <c r="E15" i="1"/>
  <c r="E16" i="1"/>
  <c r="E17" i="1"/>
  <c r="E18" i="1"/>
  <c r="E20" i="1"/>
  <c r="E21" i="1"/>
  <c r="E22" i="1"/>
</calcChain>
</file>

<file path=xl/sharedStrings.xml><?xml version="1.0" encoding="utf-8"?>
<sst xmlns="http://schemas.openxmlformats.org/spreadsheetml/2006/main" count="157" uniqueCount="51">
  <si>
    <t>STATUS</t>
  </si>
  <si>
    <t>%</t>
  </si>
  <si>
    <t>BUDGET</t>
  </si>
  <si>
    <t>WORKSTREAMS</t>
  </si>
  <si>
    <t>JAN</t>
  </si>
  <si>
    <t>FEB</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</si>
  <si>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</si>
  <si>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PROJEKT-ROADMAP ÜBER DREI MONATE</t>
  </si>
  <si>
    <t>KAMPAGNENNAME</t>
  </si>
  <si>
    <t>STARTDATUM</t>
  </si>
  <si>
    <t>ENDDATUM</t>
  </si>
  <si>
    <t>% ABGESCHLOSSEN</t>
  </si>
  <si>
    <t>WORKSTREAM-ZEITPLAN</t>
  </si>
  <si>
    <t>DASHBOARD-DATEN</t>
  </si>
  <si>
    <t>BESCHREIBUNG</t>
  </si>
  <si>
    <t>DAUER in Tagen</t>
  </si>
  <si>
    <t>PRIORITÄT</t>
  </si>
  <si>
    <t>KOMMENTARE</t>
  </si>
  <si>
    <t>Im Zeitplan</t>
  </si>
  <si>
    <t>Hoch</t>
  </si>
  <si>
    <t>M1 Aufgabe 1</t>
  </si>
  <si>
    <t>Mittel</t>
  </si>
  <si>
    <t>Erfordert Aufmerksamkeit</t>
  </si>
  <si>
    <t>M1 Aufgabe 2</t>
  </si>
  <si>
    <t>Niedrig</t>
  </si>
  <si>
    <t>Verzögert</t>
  </si>
  <si>
    <t>M1 Aufgabe 3</t>
  </si>
  <si>
    <t>M1 Aufgabe 4</t>
  </si>
  <si>
    <t>M2 Aufgabe 1</t>
  </si>
  <si>
    <t>M2 Aufgabe 2</t>
  </si>
  <si>
    <t>M2 Aufgabe 3</t>
  </si>
  <si>
    <t>M2 Aufgabe 4</t>
  </si>
  <si>
    <t>MÄRZ</t>
  </si>
  <si>
    <t>M3 Aufgabe 1</t>
  </si>
  <si>
    <t>M3 Aufgabe 2</t>
  </si>
  <si>
    <t>M3 Aufgabe 3</t>
  </si>
  <si>
    <t>M3 Aufgabe 4</t>
  </si>
  <si>
    <t>STATUS-PROZENTSATZ</t>
  </si>
  <si>
    <t>ANZAHL</t>
  </si>
  <si>
    <t>VORAUSSICHTLICH</t>
  </si>
  <si>
    <t>GEBRAUCHT</t>
  </si>
  <si>
    <t>VERBLEIBEND</t>
  </si>
  <si>
    <t>GESAMT</t>
  </si>
  <si>
    <t>PRIORITÄT-PROZENTSATZ</t>
  </si>
  <si>
    <t>AUSSTEHENDE ELEMENTE</t>
  </si>
  <si>
    <t>Entscheidungen</t>
  </si>
  <si>
    <t>Aktionen</t>
  </si>
  <si>
    <t xml:space="preserve">Änderungsanforderungen </t>
  </si>
  <si>
    <t>KLICKEN SIE HIER ZUR ERSTELLUNG IN SMARTSHEET</t>
  </si>
  <si>
    <t xml:space="preserve">Geben Sie ROADMAP-DATEN in die Tabellen ein, die in Zeile 8 beginnen. Dashboard-Grafiken werden automatisch ausgefüllt. </t>
  </si>
  <si>
    <t>[MONAT]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</si>
</sst>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yy;@"/>
  </numFmts>
  <fonts count="19">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20"/>
      <color theme="1" tint="0.34998626667073579"/>
      <name val="Century Gothic"/>
      <family val="1"/>
    </font>
    <font>
      <b/>
      <sz val="12"/>
      <color theme="1"/>
      <name val="Century Gothic"/>
      <family val="1"/>
    </font>
    <font>
      <sz val="18"/>
      <color theme="1" tint="0.34998626667073579"/>
      <name val="Century Gothic"/>
      <family val="1"/>
    </font>
    <font>
      <u/>
      <sz val="22"/>
      <color theme="0"/>
      <name val="Century Gothic Bold"/>
    </font>
  </fonts>
  <fills count="1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D2D2D2"/>
        <bgColor indexed="64"/>
      </patternFill>
    </fill>
    <fill>
      <patternFill patternType="solid">
        <fgColor rgb="FF9BFFD9"/>
        <bgColor indexed="64"/>
      </patternFill>
    </fill>
    <fill>
      <patternFill patternType="solid">
        <fgColor rgb="FFB9C7E4"/>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9" fillId="0" borderId="0" applyFont="0" applyFill="0" applyBorder="0" applyAlignment="0" applyProtection="0"/>
    <xf numFmtId="0" fontId="1" fillId="0" borderId="0" applyNumberFormat="0" applyFill="0" applyBorder="0" applyAlignment="0" applyProtection="0"/>
  </cellStyleXfs>
  <cellXfs count="66">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1" fillId="2" borderId="0" xfId="0" applyFont="1" applyFill="1" applyAlignment="1">
      <alignment vertical="center" wrapText="1"/>
    </xf>
    <xf numFmtId="0" fontId="11" fillId="2" borderId="0" xfId="0" applyFont="1" applyFill="1" applyAlignment="1">
      <alignment horizontal="center" vertical="center" wrapText="1"/>
    </xf>
    <xf numFmtId="10" fontId="11" fillId="2" borderId="0" xfId="0" applyNumberFormat="1" applyFont="1" applyFill="1" applyAlignment="1">
      <alignment horizontal="center" vertical="center" wrapText="1"/>
    </xf>
    <xf numFmtId="0" fontId="4" fillId="0" borderId="0" xfId="0" applyFont="1" applyAlignment="1">
      <alignment vertical="center" wrapText="1"/>
    </xf>
    <xf numFmtId="0" fontId="13" fillId="2" borderId="0" xfId="0" applyFont="1" applyFill="1" applyAlignment="1">
      <alignment vertical="center" wrapText="1"/>
    </xf>
    <xf numFmtId="0" fontId="14" fillId="2" borderId="0" xfId="0" applyFont="1" applyFill="1" applyAlignment="1">
      <alignment vertical="center" wrapTex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readingOrder="1"/>
    </xf>
    <xf numFmtId="0" fontId="10" fillId="0" borderId="0" xfId="0" applyFont="1" applyAlignment="1">
      <alignment horizontal="right" vertical="center" indent="1"/>
    </xf>
    <xf numFmtId="3" fontId="4" fillId="0" borderId="1"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0" borderId="3" xfId="0" applyFont="1" applyBorder="1" applyAlignment="1">
      <alignment horizontal="left" vertical="center" wrapText="1"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3" xfId="0" applyNumberFormat="1" applyFont="1" applyFill="1" applyBorder="1" applyAlignment="1">
      <alignment horizontal="center" vertical="center"/>
    </xf>
    <xf numFmtId="9" fontId="4" fillId="5" borderId="3" xfId="6" applyFont="1" applyFill="1" applyBorder="1" applyAlignment="1">
      <alignment horizontal="center" vertical="center"/>
    </xf>
    <xf numFmtId="1" fontId="10" fillId="13" borderId="7" xfId="0" applyNumberFormat="1" applyFont="1" applyFill="1" applyBorder="1" applyAlignment="1">
      <alignment horizontal="center" vertical="center"/>
    </xf>
    <xf numFmtId="9" fontId="10" fillId="13" borderId="7"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2" fillId="2" borderId="0" xfId="0" applyFont="1" applyFill="1" applyAlignment="1">
      <alignment vertical="center"/>
    </xf>
    <xf numFmtId="165" fontId="12" fillId="2" borderId="0" xfId="0" applyNumberFormat="1" applyFont="1" applyFill="1" applyAlignment="1">
      <alignment horizontal="center" vertical="center" wrapText="1"/>
    </xf>
    <xf numFmtId="0" fontId="12" fillId="2" borderId="0" xfId="0" applyFont="1" applyFill="1" applyAlignment="1">
      <alignment horizontal="center" vertical="center" wrapText="1"/>
    </xf>
    <xf numFmtId="9" fontId="12" fillId="2" borderId="0" xfId="6" applyFont="1" applyFill="1" applyBorder="1" applyAlignment="1">
      <alignment horizontal="center" vertical="center" wrapText="1"/>
    </xf>
    <xf numFmtId="0" fontId="13"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14" borderId="1" xfId="0" applyFont="1" applyFill="1" applyBorder="1" applyAlignment="1">
      <alignment horizontal="left" vertical="center" indent="1"/>
    </xf>
    <xf numFmtId="0" fontId="4" fillId="2" borderId="0" xfId="0" applyFont="1" applyFill="1" applyAlignment="1">
      <alignment horizontal="left" wrapText="1" indent="1"/>
    </xf>
    <xf numFmtId="0" fontId="15" fillId="2" borderId="0" xfId="0" applyFont="1" applyFill="1" applyAlignment="1">
      <alignment vertical="center"/>
    </xf>
    <xf numFmtId="0" fontId="7" fillId="0" borderId="0" xfId="5"/>
    <xf numFmtId="165" fontId="16" fillId="2" borderId="3" xfId="0" applyNumberFormat="1" applyFont="1" applyFill="1" applyBorder="1" applyAlignment="1">
      <alignment horizontal="center" vertical="center" wrapText="1"/>
    </xf>
    <xf numFmtId="9" fontId="16" fillId="2" borderId="3" xfId="6" applyFont="1" applyFill="1" applyBorder="1" applyAlignment="1">
      <alignment horizontal="center" vertical="center" wrapText="1"/>
    </xf>
    <xf numFmtId="0" fontId="17" fillId="2" borderId="0" xfId="0" applyFont="1" applyFill="1" applyAlignment="1">
      <alignment vertical="center"/>
    </xf>
    <xf numFmtId="0" fontId="4" fillId="16" borderId="9" xfId="0" applyFont="1" applyFill="1" applyBorder="1" applyAlignment="1">
      <alignment horizontal="left" vertical="center" indent="1"/>
    </xf>
    <xf numFmtId="0" fontId="4" fillId="8" borderId="8" xfId="0" applyFont="1" applyFill="1" applyBorder="1" applyAlignment="1">
      <alignment horizontal="left" vertical="center" indent="1"/>
    </xf>
    <xf numFmtId="3" fontId="4" fillId="0" borderId="8" xfId="0" applyNumberFormat="1" applyFont="1" applyBorder="1" applyAlignment="1">
      <alignment horizontal="left" vertical="center" indent="1"/>
    </xf>
    <xf numFmtId="3" fontId="4" fillId="0" borderId="9" xfId="0" applyNumberFormat="1" applyFont="1" applyBorder="1" applyAlignment="1">
      <alignment horizontal="left" vertical="center" indent="1"/>
    </xf>
    <xf numFmtId="0" fontId="5" fillId="14" borderId="1" xfId="0" applyFont="1" applyFill="1" applyBorder="1" applyAlignment="1">
      <alignment horizontal="left" vertical="center" wrapText="1" indent="1" readingOrder="1"/>
    </xf>
    <xf numFmtId="0" fontId="4" fillId="17" borderId="1" xfId="0" applyFont="1" applyFill="1" applyBorder="1" applyAlignment="1">
      <alignment horizontal="left" vertical="center" wrapText="1" indent="1"/>
    </xf>
    <xf numFmtId="0" fontId="5" fillId="15" borderId="1" xfId="0" applyFont="1" applyFill="1" applyBorder="1" applyAlignment="1">
      <alignment horizontal="left" vertical="center" wrapText="1" indent="1" readingOrder="1"/>
    </xf>
    <xf numFmtId="0" fontId="5" fillId="15" borderId="3" xfId="0" applyFont="1" applyFill="1" applyBorder="1" applyAlignment="1">
      <alignment horizontal="left" vertical="center" wrapText="1" indent="1" readingOrder="1"/>
    </xf>
    <xf numFmtId="0" fontId="18" fillId="8" borderId="0" xfId="7" applyFont="1" applyFill="1" applyAlignment="1">
      <alignment horizontal="center" vertical="center"/>
    </xf>
    <xf numFmtId="0" fontId="16" fillId="2" borderId="4" xfId="0" applyFont="1" applyFill="1" applyBorder="1" applyAlignment="1">
      <alignment horizontal="left" vertical="center" indent="1"/>
    </xf>
    <xf numFmtId="0" fontId="16" fillId="2" borderId="5" xfId="0" applyFont="1" applyFill="1" applyBorder="1" applyAlignment="1">
      <alignment horizontal="left" vertical="center" indent="1"/>
    </xf>
    <xf numFmtId="0" fontId="16" fillId="2" borderId="6" xfId="0" applyFont="1" applyFill="1" applyBorder="1" applyAlignment="1">
      <alignment horizontal="left" vertical="center" indent="1"/>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0000000}"/>
    <cellStyle name="Percent" xfId="6" builtinId="5"/>
  </cellStyles>
  <dxfs count="48">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FFC000"/>
        </patternFill>
      </fill>
    </dxf>
    <dxf>
      <fill>
        <patternFill>
          <bgColor rgb="FFD2D2D2"/>
        </patternFill>
      </fill>
    </dxf>
    <dxf>
      <fill>
        <patternFill>
          <bgColor rgb="FFB9C7E4"/>
        </patternFill>
      </fill>
    </dxf>
    <dxf>
      <fill>
        <patternFill>
          <bgColor rgb="FFDAE2AE"/>
        </patternFill>
      </fill>
    </dxf>
    <dxf>
      <fill>
        <patternFill>
          <bgColor theme="7" tint="0.59996337778862885"/>
        </patternFill>
      </fill>
    </dxf>
    <dxf>
      <fill>
        <patternFill>
          <bgColor rgb="FFFFAFAE"/>
        </patternFill>
      </fill>
    </dxf>
    <dxf>
      <fill>
        <patternFill>
          <bgColor rgb="FFB9C7E4"/>
        </patternFill>
      </fill>
    </dxf>
    <dxf>
      <fill>
        <patternFill>
          <bgColor rgb="FFD2D2D2"/>
        </patternFill>
      </fill>
    </dxf>
    <dxf>
      <fill>
        <patternFill>
          <bgColor rgb="FFFFC000"/>
        </patternFill>
      </fill>
    </dxf>
    <dxf>
      <fill>
        <patternFill>
          <bgColor rgb="FF92D050"/>
        </patternFill>
      </fill>
    </dxf>
    <dxf>
      <fill>
        <patternFill>
          <bgColor rgb="FF81D6F0"/>
        </patternFill>
      </fill>
    </dxf>
    <dxf>
      <fill>
        <patternFill>
          <bgColor rgb="FFFFAFAE"/>
        </patternFill>
      </fill>
    </dxf>
    <dxf>
      <fill>
        <patternFill>
          <bgColor theme="7" tint="0.59996337778862885"/>
        </patternFill>
      </fill>
    </dxf>
    <dxf>
      <fill>
        <patternFill>
          <bgColor rgb="FFDAE2AE"/>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FFC000"/>
        </patternFill>
      </fill>
    </dxf>
    <dxf>
      <fill>
        <patternFill>
          <bgColor rgb="FFD2D2D2"/>
        </patternFill>
      </fill>
    </dxf>
    <dxf>
      <fill>
        <patternFill>
          <bgColor rgb="FFB9C7E4"/>
        </patternFill>
      </fill>
    </dxf>
    <dxf>
      <fill>
        <patternFill>
          <bgColor rgb="FFDAE2AE"/>
        </patternFill>
      </fill>
    </dxf>
    <dxf>
      <fill>
        <patternFill>
          <bgColor theme="7" tint="0.59996337778862885"/>
        </patternFill>
      </fill>
    </dxf>
    <dxf>
      <fill>
        <patternFill>
          <bgColor rgb="FFFFAFAE"/>
        </patternFill>
      </fill>
    </dxf>
    <dxf>
      <fill>
        <patternFill>
          <bgColor rgb="FFB9C7E4"/>
        </patternFill>
      </fill>
    </dxf>
    <dxf>
      <fill>
        <patternFill>
          <bgColor rgb="FFD2D2D2"/>
        </patternFill>
      </fill>
    </dxf>
    <dxf>
      <fill>
        <patternFill>
          <bgColor rgb="FFFFC000"/>
        </patternFill>
      </fill>
    </dxf>
    <dxf>
      <fill>
        <patternFill>
          <bgColor rgb="FF92D050"/>
        </patternFill>
      </fill>
    </dxf>
    <dxf>
      <fill>
        <patternFill>
          <bgColor rgb="FF81D6F0"/>
        </patternFill>
      </fill>
    </dxf>
    <dxf>
      <fill>
        <patternFill>
          <bgColor rgb="FFFFAFAE"/>
        </patternFill>
      </fill>
    </dxf>
    <dxf>
      <fill>
        <patternFill>
          <bgColor theme="7" tint="0.59996337778862885"/>
        </patternFill>
      </fill>
    </dxf>
    <dxf>
      <fill>
        <patternFill>
          <bgColor rgb="FFDAE2AE"/>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s>
  <tableStyles count="0" defaultTableStyle="TableStyleMedium9" defaultPivotStyle="PivotStyleMedium4"/>
  <colors>
    <mruColors>
      <color rgb="FF9BFFD9"/>
      <color rgb="FFD2D2D2"/>
      <color rgb="FFB9C7E4"/>
      <color rgb="FF00BD32"/>
      <color rgb="FFDAE2AE"/>
      <color rgb="FFFFAFAE"/>
      <color rgb="FF81D6F0"/>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'Projekt-Roadmap über drei Monat'!$C$10</c:f>
              <c:strCache>
                <c:ptCount val="1"/>
                <c:pt idx="0">
                  <c:v>STARTDATUM</c:v>
                </c:pt>
              </c:strCache>
            </c:strRef>
          </c:tx>
          <c:spPr>
            <a:noFill/>
            <a:ln>
              <a:noFill/>
            </a:ln>
            <a:effectLst/>
          </c:spPr>
          <c:invertIfNegative val="0"/>
          <c:cat>
            <c:strRef>
              <c:f>'Projekt-Roadmap über drei Monat'!$B$11:$B$25</c:f>
              <c:strCache>
                <c:ptCount val="15"/>
                <c:pt idx="0">
                  <c:v>JAN</c:v>
                </c:pt>
                <c:pt idx="1">
                  <c:v>M1 Aufgabe 1</c:v>
                </c:pt>
                <c:pt idx="2">
                  <c:v>M1 Aufgabe 2</c:v>
                </c:pt>
                <c:pt idx="3">
                  <c:v>M1 Aufgabe 3</c:v>
                </c:pt>
                <c:pt idx="4">
                  <c:v>M1 Aufgabe 4</c:v>
                </c:pt>
                <c:pt idx="5">
                  <c:v>FEB</c:v>
                </c:pt>
                <c:pt idx="6">
                  <c:v>M2 Aufgabe 1</c:v>
                </c:pt>
                <c:pt idx="7">
                  <c:v>M2 Aufgabe 2</c:v>
                </c:pt>
                <c:pt idx="8">
                  <c:v>M2 Aufgabe 3</c:v>
                </c:pt>
                <c:pt idx="9">
                  <c:v>M2 Aufgabe 4</c:v>
                </c:pt>
                <c:pt idx="10">
                  <c:v>MÄRZ</c:v>
                </c:pt>
                <c:pt idx="11">
                  <c:v>M3 Aufgabe 1</c:v>
                </c:pt>
                <c:pt idx="12">
                  <c:v>M3 Aufgabe 2</c:v>
                </c:pt>
                <c:pt idx="13">
                  <c:v>M3 Aufgabe 3</c:v>
                </c:pt>
                <c:pt idx="14">
                  <c:v>M3 Aufgabe 4</c:v>
                </c:pt>
              </c:strCache>
            </c:strRef>
          </c:cat>
          <c:val>
            <c:numRef>
              <c:f>'Projekt-Roadmap über drei Monat'!$C$11:$C$25</c:f>
              <c:numCache>
                <c:formatCode>mm/dd</c:formatCode>
                <c:ptCount val="15"/>
                <c:pt idx="0">
                  <c:v>45292</c:v>
                </c:pt>
                <c:pt idx="1">
                  <c:v>45295</c:v>
                </c:pt>
                <c:pt idx="2">
                  <c:v>45298</c:v>
                </c:pt>
                <c:pt idx="3">
                  <c:v>45301</c:v>
                </c:pt>
                <c:pt idx="4">
                  <c:v>45304</c:v>
                </c:pt>
                <c:pt idx="5">
                  <c:v>45323</c:v>
                </c:pt>
                <c:pt idx="6">
                  <c:v>45323</c:v>
                </c:pt>
                <c:pt idx="7">
                  <c:v>45324</c:v>
                </c:pt>
                <c:pt idx="8">
                  <c:v>45337</c:v>
                </c:pt>
                <c:pt idx="9">
                  <c:v>45342</c:v>
                </c:pt>
                <c:pt idx="10">
                  <c:v>45352</c:v>
                </c:pt>
                <c:pt idx="11">
                  <c:v>45352</c:v>
                </c:pt>
                <c:pt idx="12">
                  <c:v>45356</c:v>
                </c:pt>
                <c:pt idx="13">
                  <c:v>45362</c:v>
                </c:pt>
                <c:pt idx="14">
                  <c:v>45371</c:v>
                </c:pt>
              </c:numCache>
            </c:numRef>
          </c:val>
          <c:extLst>
            <c:ext xmlns:c16="http://schemas.microsoft.com/office/drawing/2014/chart" uri="{C3380CC4-5D6E-409C-BE32-E72D297353CC}">
              <c16:uniqueId val="{00000000-5C3D-A44D-94B3-9A6869E3CD9F}"/>
            </c:ext>
          </c:extLst>
        </c:ser>
        <c:ser>
          <c:idx val="1"/>
          <c:order val="1"/>
          <c:tx>
            <c:strRef>
              <c:f>'Projekt-Roadmap über drei Monat'!$E$10</c:f>
              <c:strCache>
                <c:ptCount val="1"/>
                <c:pt idx="0">
                  <c:v>DAUER in Tagen</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rgbClr val="92D050">
                  <a:alpha val="79000"/>
                </a:srgb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rgbClr val="00B0F0">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00B0F0">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rgbClr val="00B0F0">
                  <a:alpha val="79000"/>
                </a:srgb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rgbClr val="00B0F0">
                  <a:alpha val="79000"/>
                </a:srgb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'Projekt-Roadmap über drei Monat'!$B$11:$B$25</c:f>
              <c:strCache>
                <c:ptCount val="15"/>
                <c:pt idx="0">
                  <c:v>JAN</c:v>
                </c:pt>
                <c:pt idx="1">
                  <c:v>M1 Aufgabe 1</c:v>
                </c:pt>
                <c:pt idx="2">
                  <c:v>M1 Aufgabe 2</c:v>
                </c:pt>
                <c:pt idx="3">
                  <c:v>M1 Aufgabe 3</c:v>
                </c:pt>
                <c:pt idx="4">
                  <c:v>M1 Aufgabe 4</c:v>
                </c:pt>
                <c:pt idx="5">
                  <c:v>FEB</c:v>
                </c:pt>
                <c:pt idx="6">
                  <c:v>M2 Aufgabe 1</c:v>
                </c:pt>
                <c:pt idx="7">
                  <c:v>M2 Aufgabe 2</c:v>
                </c:pt>
                <c:pt idx="8">
                  <c:v>M2 Aufgabe 3</c:v>
                </c:pt>
                <c:pt idx="9">
                  <c:v>M2 Aufgabe 4</c:v>
                </c:pt>
                <c:pt idx="10">
                  <c:v>MÄRZ</c:v>
                </c:pt>
                <c:pt idx="11">
                  <c:v>M3 Aufgabe 1</c:v>
                </c:pt>
                <c:pt idx="12">
                  <c:v>M3 Aufgabe 2</c:v>
                </c:pt>
                <c:pt idx="13">
                  <c:v>M3 Aufgabe 3</c:v>
                </c:pt>
                <c:pt idx="14">
                  <c:v>M3 Aufgabe 4</c:v>
                </c:pt>
              </c:strCache>
            </c:strRef>
          </c:cat>
          <c:val>
            <c:numRef>
              <c:f>'Projekt-Roadmap über drei Monat'!$E$11:$E$25</c:f>
              <c:numCache>
                <c:formatCode>0</c:formatCode>
                <c:ptCount val="15"/>
                <c:pt idx="0">
                  <c:v>30</c:v>
                </c:pt>
                <c:pt idx="1">
                  <c:v>7</c:v>
                </c:pt>
                <c:pt idx="2">
                  <c:v>4</c:v>
                </c:pt>
                <c:pt idx="3">
                  <c:v>5</c:v>
                </c:pt>
                <c:pt idx="4">
                  <c:v>7</c:v>
                </c:pt>
                <c:pt idx="5">
                  <c:v>28</c:v>
                </c:pt>
                <c:pt idx="6">
                  <c:v>9</c:v>
                </c:pt>
                <c:pt idx="7">
                  <c:v>9</c:v>
                </c:pt>
                <c:pt idx="8">
                  <c:v>10</c:v>
                </c:pt>
                <c:pt idx="9">
                  <c:v>7</c:v>
                </c:pt>
                <c:pt idx="10">
                  <c:v>30</c:v>
                </c:pt>
                <c:pt idx="11">
                  <c:v>4</c:v>
                </c:pt>
                <c:pt idx="12">
                  <c:v>6</c:v>
                </c:pt>
                <c:pt idx="13">
                  <c:v>8</c:v>
                </c:pt>
                <c:pt idx="14">
                  <c:v>11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120962064"/>
        <c:axId val="120961520"/>
      </c:barChart>
      <c:catAx>
        <c:axId val="120962064"/>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120961520"/>
        <c:crosses val="max"/>
        <c:auto val="1"/>
        <c:lblAlgn val="ctr"/>
        <c:lblOffset val="100"/>
        <c:noMultiLvlLbl val="0"/>
      </c:catAx>
      <c:valAx>
        <c:axId val="120961520"/>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120962064"/>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b="0">
                <a:solidFill>
                  <a:schemeClr val="tx1">
                    <a:lumMod val="65000"/>
                    <a:lumOff val="35000"/>
                  </a:schemeClr>
                </a:solidFill>
                <a:latin typeface="Century Gothic" panose="020B0502020202020204" pitchFamily="34" charset="0"/>
              </a:defRPr>
            </a:pPr>
            <a:r>
              <a:rPr lang="de-DE" b="0">
                <a:solidFill>
                  <a:schemeClr val="tx1">
                    <a:lumMod val="65000"/>
                    <a:lumOff val="35000"/>
                  </a:schemeClr>
                </a:solidFill>
                <a:latin typeface="Century Gothic" panose="020B0502020202020204" pitchFamily="34" charset="0"/>
              </a:rPr>
              <a:t>STATUS-</a:t>
            </a:r>
            <a:r>
              <a:rPr lang="de-DE" b="0" baseline="0">
                <a:solidFill>
                  <a:schemeClr val="tx1">
                    <a:lumMod val="65000"/>
                    <a:lumOff val="35000"/>
                  </a:schemeClr>
                </a:solidFill>
                <a:latin typeface="Century Gothic" panose="020B0502020202020204" pitchFamily="34" charset="0"/>
              </a:rPr>
              <a:t>PROZENTSATZ</a:t>
            </a:r>
          </a:p>
        </c:rich>
      </c:tx>
      <c:overlay val="0"/>
    </c:title>
    <c:autoTitleDeleted val="0"/>
    <c:plotArea>
      <c:layout/>
      <c:pieChart>
        <c:varyColors val="1"/>
        <c:ser>
          <c:idx val="1"/>
          <c:order val="0"/>
          <c:dPt>
            <c:idx val="0"/>
            <c:bubble3D val="0"/>
            <c:spPr>
              <a:solidFill>
                <a:srgbClr val="B9C7E4"/>
              </a:solidFill>
            </c:spPr>
            <c:extLst>
              <c:ext xmlns:c16="http://schemas.microsoft.com/office/drawing/2014/chart" uri="{C3380CC4-5D6E-409C-BE32-E72D297353CC}">
                <c16:uniqueId val="{00000017-7C70-0047-867B-298EBAFAC2FD}"/>
              </c:ext>
            </c:extLst>
          </c:dPt>
          <c:dPt>
            <c:idx val="1"/>
            <c:bubble3D val="0"/>
            <c:spPr>
              <a:solidFill>
                <a:srgbClr val="FFC000"/>
              </a:solidFill>
            </c:spPr>
            <c:extLst>
              <c:ext xmlns:c16="http://schemas.microsoft.com/office/drawing/2014/chart" uri="{C3380CC4-5D6E-409C-BE32-E72D297353CC}">
                <c16:uniqueId val="{00000018-7C70-0047-867B-298EBAFAC2FD}"/>
              </c:ext>
            </c:extLst>
          </c:dPt>
          <c:dPt>
            <c:idx val="2"/>
            <c:bubble3D val="0"/>
            <c:spPr>
              <a:solidFill>
                <a:srgbClr val="D2D2D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'Projekt-Roadmap über drei Monat'!$B$29:$B$31</c:f>
              <c:strCache>
                <c:ptCount val="3"/>
                <c:pt idx="0">
                  <c:v>Im Zeitplan</c:v>
                </c:pt>
                <c:pt idx="1">
                  <c:v>Erfordert Aufmerksamkeit</c:v>
                </c:pt>
                <c:pt idx="2">
                  <c:v>Verzögert</c:v>
                </c:pt>
              </c:strCache>
            </c:strRef>
          </c:cat>
          <c:val>
            <c:numRef>
              <c:f>'Projekt-Roadmap über drei Monat'!$C$29:$C$31</c:f>
              <c:numCache>
                <c:formatCode>0</c:formatCode>
                <c:ptCount val="3"/>
                <c:pt idx="0">
                  <c:v>8</c:v>
                </c:pt>
                <c:pt idx="1">
                  <c:v>3</c:v>
                </c:pt>
                <c:pt idx="2">
                  <c:v>4</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'Projekt-Roadmap über drei Monat'!$B$29:$B$31</c:f>
              <c:strCache>
                <c:ptCount val="3"/>
                <c:pt idx="0">
                  <c:v>Im Zeitplan</c:v>
                </c:pt>
                <c:pt idx="1">
                  <c:v>Erfordert Aufmerksamkeit</c:v>
                </c:pt>
                <c:pt idx="2">
                  <c:v>Verzögert</c:v>
                </c:pt>
              </c:strCache>
            </c:strRef>
          </c:cat>
          <c:val>
            <c:numRef>
              <c:f>'Projekt-Roadmap über drei Monat'!$C$29:$C$31</c:f>
              <c:numCache>
                <c:formatCode>0</c:formatCode>
                <c:ptCount val="3"/>
                <c:pt idx="0">
                  <c:v>8</c:v>
                </c:pt>
                <c:pt idx="1">
                  <c:v>3</c:v>
                </c:pt>
                <c:pt idx="2">
                  <c:v>4</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b="0">
                <a:solidFill>
                  <a:schemeClr val="tx1">
                    <a:lumMod val="65000"/>
                    <a:lumOff val="35000"/>
                  </a:schemeClr>
                </a:solidFill>
                <a:latin typeface="Century Gothic" panose="020B0502020202020204" pitchFamily="34" charset="0"/>
              </a:defRPr>
            </a:pPr>
            <a:r>
              <a:rPr lang="de-DE" b="0">
                <a:solidFill>
                  <a:schemeClr val="tx1">
                    <a:lumMod val="65000"/>
                    <a:lumOff val="35000"/>
                  </a:schemeClr>
                </a:solidFill>
                <a:latin typeface="Century Gothic" panose="020B0502020202020204" pitchFamily="34" charset="0"/>
              </a:rPr>
              <a:t>BUDGET</a:t>
            </a:r>
          </a:p>
          <a:p>
            <a:pPr rtl="0">
              <a:defRPr b="0">
                <a:solidFill>
                  <a:schemeClr val="tx1">
                    <a:lumMod val="65000"/>
                    <a:lumOff val="35000"/>
                  </a:schemeClr>
                </a:solidFill>
                <a:latin typeface="Century Gothic" panose="020B0502020202020204" pitchFamily="34" charset="0"/>
              </a:defRPr>
            </a:pPr>
            <a:endParaRPr lang="en-US" b="0">
              <a:solidFill>
                <a:schemeClr val="tx1">
                  <a:lumMod val="65000"/>
                  <a:lumOff val="35000"/>
                </a:schemeClr>
              </a:solidFill>
              <a:latin typeface="Century Gothic" panose="020B0502020202020204" pitchFamily="34" charset="0"/>
            </a:endParaRPr>
          </a:p>
        </c:rich>
      </c:tx>
      <c:overlay val="0"/>
    </c:title>
    <c:autoTitleDeleted val="0"/>
    <c:plotArea>
      <c:layout>
        <c:manualLayout>
          <c:layoutTarget val="inner"/>
          <c:xMode val="edge"/>
          <c:yMode val="edge"/>
          <c:x val="0.23389398046555657"/>
          <c:y val="0.45792913385826778"/>
          <c:w val="0.69467923066993675"/>
          <c:h val="0.5373824521934758"/>
        </c:manualLayout>
      </c:layout>
      <c:barChart>
        <c:barDir val="bar"/>
        <c:grouping val="stacked"/>
        <c:varyColors val="0"/>
        <c:ser>
          <c:idx val="0"/>
          <c:order val="0"/>
          <c:invertIfNegative val="0"/>
          <c:dPt>
            <c:idx val="0"/>
            <c:invertIfNegative val="0"/>
            <c:bubble3D val="0"/>
            <c:spPr>
              <a:gradFill>
                <a:gsLst>
                  <a:gs pos="0">
                    <a:srgbClr val="92D050"/>
                  </a:gs>
                  <a:gs pos="100000">
                    <a:srgbClr val="92D050"/>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00B050"/>
                  </a:gs>
                  <a:gs pos="100000">
                    <a:srgbClr val="00B050"/>
                  </a:gs>
                </a:gsLst>
                <a:lin ang="0" scaled="0"/>
              </a:gradFill>
            </c:spPr>
            <c:extLst>
              <c:ext xmlns:c16="http://schemas.microsoft.com/office/drawing/2014/chart" uri="{C3380CC4-5D6E-409C-BE32-E72D297353CC}">
                <c16:uniqueId val="{00000003-1F9C-1242-A00A-B5FD633B82D2}"/>
              </c:ext>
            </c:extLst>
          </c:dPt>
          <c:dPt>
            <c:idx val="2"/>
            <c:invertIfNegative val="0"/>
            <c:bubble3D val="0"/>
            <c:spPr>
              <a:solidFill>
                <a:srgbClr val="9BFFD9"/>
              </a:solidFill>
              <a:ln>
                <a:noFill/>
              </a:ln>
            </c:spPr>
            <c:extLst>
              <c:ext xmlns:c16="http://schemas.microsoft.com/office/drawing/2014/chart" uri="{C3380CC4-5D6E-409C-BE32-E72D297353CC}">
                <c16:uniqueId val="{00000005-7ADC-E147-9322-86653ED54915}"/>
              </c:ext>
            </c:extLst>
          </c:dPt>
          <c:dLbls>
            <c:spPr>
              <a:noFill/>
              <a:ln>
                <a:noFill/>
              </a:ln>
              <a:effectLst/>
            </c:spPr>
            <c:txPr>
              <a:bodyPr vertOverflow="overflow" horzOverflow="overflow" wrap="square" lIns="38100" tIns="19050" rIns="38100" bIns="19050" anchor="ctr">
                <a:noAutofit/>
              </a:bodyPr>
              <a:lstStyle/>
              <a:p>
                <a:pPr>
                  <a:defRPr>
                    <a:latin typeface="Century Gothic" panose="020B0502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'Projekt-Roadmap über drei Monat'!$F$28:$F$30</c:f>
              <c:strCache>
                <c:ptCount val="3"/>
                <c:pt idx="0">
                  <c:v>VORAUSSICHTLICH</c:v>
                </c:pt>
                <c:pt idx="1">
                  <c:v>GEBRAUCHT</c:v>
                </c:pt>
                <c:pt idx="2">
                  <c:v>VERBLEIBEND</c:v>
                </c:pt>
              </c:strCache>
            </c:strRef>
          </c:cat>
          <c:val>
            <c:numRef>
              <c:f>'Projekt-Roadmap über drei Monat'!$G$28:$G$30</c:f>
              <c:numCache>
                <c:formatCode>#,##0</c:formatCode>
                <c:ptCount val="3"/>
                <c:pt idx="0">
                  <c:v>80000</c:v>
                </c:pt>
                <c:pt idx="1">
                  <c:v>50000</c:v>
                </c:pt>
                <c:pt idx="2">
                  <c:v>30000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120954448"/>
        <c:axId val="120953360"/>
      </c:barChart>
      <c:catAx>
        <c:axId val="120954448"/>
        <c:scaling>
          <c:orientation val="maxMin"/>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120953360"/>
        <c:crossesAt val="0"/>
        <c:auto val="1"/>
        <c:lblAlgn val="ctr"/>
        <c:lblOffset val="0"/>
        <c:noMultiLvlLbl val="0"/>
      </c:catAx>
      <c:valAx>
        <c:axId val="120953360"/>
        <c:scaling>
          <c:orientation val="minMax"/>
          <c:max val="90000"/>
          <c:min val="20000"/>
        </c:scaling>
        <c:delete val="0"/>
        <c:axPos val="t"/>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120954448"/>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b="0">
                <a:solidFill>
                  <a:schemeClr val="tx1">
                    <a:lumMod val="65000"/>
                    <a:lumOff val="35000"/>
                  </a:schemeClr>
                </a:solidFill>
                <a:latin typeface="Century Gothic" panose="020B0502020202020204" pitchFamily="34" charset="0"/>
              </a:defRPr>
            </a:pPr>
            <a:r>
              <a:rPr lang="de-DE" b="0">
                <a:solidFill>
                  <a:schemeClr val="tx1">
                    <a:lumMod val="65000"/>
                    <a:lumOff val="35000"/>
                  </a:schemeClr>
                </a:solidFill>
                <a:latin typeface="Century Gothic" panose="020B0502020202020204" pitchFamily="34" charset="0"/>
              </a:rPr>
              <a:t>AUSSTEHENDE ELEMENTE</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'Projekt-Roadmap über drei Monat'!$F$35:$F$37</c:f>
              <c:strCache>
                <c:ptCount val="3"/>
                <c:pt idx="0">
                  <c:v>Entscheidungen</c:v>
                </c:pt>
                <c:pt idx="1">
                  <c:v>Aktionen</c:v>
                </c:pt>
                <c:pt idx="2">
                  <c:v>Änderungsanforderungen </c:v>
                </c:pt>
              </c:strCache>
            </c:strRef>
          </c:cat>
          <c:val>
            <c:numRef>
              <c:f>'Projekt-Roadmap über drei Monat'!$G$35:$G$37</c:f>
              <c:numCache>
                <c:formatCode>#,##0</c:formatCode>
                <c:ptCount val="3"/>
                <c:pt idx="0">
                  <c:v>5</c:v>
                </c:pt>
                <c:pt idx="1">
                  <c:v>2</c:v>
                </c:pt>
                <c:pt idx="2">
                  <c:v>4</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120962608"/>
        <c:axId val="120953904"/>
      </c:barChart>
      <c:catAx>
        <c:axId val="120962608"/>
        <c:scaling>
          <c:orientation val="minMax"/>
        </c:scaling>
        <c:delete val="0"/>
        <c:axPos val="b"/>
        <c:numFmt formatCode="General" sourceLinked="0"/>
        <c:majorTickMark val="out"/>
        <c:minorTickMark val="none"/>
        <c:tickLblPos val="nextTo"/>
        <c:txPr>
          <a:bodyPr/>
          <a:lstStyle/>
          <a:p>
            <a:pPr>
              <a:defRPr sz="1050">
                <a:latin typeface="Century Gothic" panose="020B0502020202020204" pitchFamily="34" charset="0"/>
              </a:defRPr>
            </a:pPr>
            <a:endParaRPr lang="en-US"/>
          </a:p>
        </c:txPr>
        <c:crossAx val="120953904"/>
        <c:crosses val="autoZero"/>
        <c:auto val="1"/>
        <c:lblAlgn val="ctr"/>
        <c:lblOffset val="100"/>
        <c:noMultiLvlLbl val="0"/>
      </c:catAx>
      <c:valAx>
        <c:axId val="1209539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120962608"/>
        <c:crosses val="autoZero"/>
        <c:crossBetween val="between"/>
      </c:valAx>
    </c:plotArea>
    <c:plotVisOnly val="1"/>
    <c:dispBlanksAs val="gap"/>
    <c:showDLblsOverMax val="0"/>
  </c:chart>
  <c:spPr>
    <a:noFill/>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b="0">
                <a:solidFill>
                  <a:schemeClr val="tx1">
                    <a:lumMod val="65000"/>
                    <a:lumOff val="35000"/>
                  </a:schemeClr>
                </a:solidFill>
                <a:latin typeface="Century Gothic" panose="020B0502020202020204" pitchFamily="34" charset="0"/>
              </a:defRPr>
            </a:pPr>
            <a:r>
              <a:rPr lang="de-DE" b="0">
                <a:solidFill>
                  <a:schemeClr val="tx1">
                    <a:lumMod val="65000"/>
                    <a:lumOff val="35000"/>
                  </a:schemeClr>
                </a:solidFill>
                <a:latin typeface="Century Gothic" panose="020B0502020202020204" pitchFamily="34" charset="0"/>
              </a:rPr>
              <a:t>PRIORITÄT-</a:t>
            </a:r>
            <a:r>
              <a:rPr lang="de-DE" b="0" baseline="0">
                <a:solidFill>
                  <a:schemeClr val="tx1">
                    <a:lumMod val="65000"/>
                    <a:lumOff val="35000"/>
                  </a:schemeClr>
                </a:solidFill>
                <a:latin typeface="Century Gothic" panose="020B0502020202020204" pitchFamily="34" charset="0"/>
              </a:rPr>
              <a:t>PROZENTSATZ</a:t>
            </a: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92D050"/>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'Projekt-Roadmap über drei Monat'!$B$36:$B$39</c:f>
              <c:strCache>
                <c:ptCount val="3"/>
                <c:pt idx="0">
                  <c:v>Hoch</c:v>
                </c:pt>
                <c:pt idx="1">
                  <c:v>Mittel</c:v>
                </c:pt>
                <c:pt idx="2">
                  <c:v>Niedrig</c:v>
                </c:pt>
              </c:strCache>
            </c:strRef>
          </c:cat>
          <c:val>
            <c:numRef>
              <c:f>'Projekt-Roadmap über drei Monat'!$C$36:$C$39</c:f>
              <c:numCache>
                <c:formatCode>0</c:formatCode>
                <c:ptCount val="4"/>
                <c:pt idx="0">
                  <c:v>9</c:v>
                </c:pt>
                <c:pt idx="1">
                  <c:v>2</c:v>
                </c:pt>
                <c:pt idx="2">
                  <c:v>4</c:v>
                </c:pt>
                <c:pt idx="3">
                  <c:v>0</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'Projekt-Roadmap über drei Monat'!$B$36:$B$39</c:f>
              <c:strCache>
                <c:ptCount val="3"/>
                <c:pt idx="0">
                  <c:v>Hoch</c:v>
                </c:pt>
                <c:pt idx="1">
                  <c:v>Mittel</c:v>
                </c:pt>
                <c:pt idx="2">
                  <c:v>Niedrig</c:v>
                </c:pt>
              </c:strCache>
            </c:strRef>
          </c:cat>
          <c:val>
            <c:numRef>
              <c:f>'Projekt-Roadmap über drei Monat'!$C$36:$C$39</c:f>
              <c:numCache>
                <c:formatCode>0</c:formatCode>
                <c:ptCount val="4"/>
                <c:pt idx="0">
                  <c:v>9</c:v>
                </c:pt>
                <c:pt idx="1">
                  <c:v>2</c:v>
                </c:pt>
                <c:pt idx="2">
                  <c:v>4</c:v>
                </c:pt>
                <c:pt idx="3">
                  <c:v>0</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'LEER – Projekt-Roadmap über dre'!$C$10</c:f>
              <c:strCache>
                <c:ptCount val="1"/>
                <c:pt idx="0">
                  <c:v>STARTDATUM</c:v>
                </c:pt>
              </c:strCache>
            </c:strRef>
          </c:tx>
          <c:spPr>
            <a:noFill/>
            <a:ln>
              <a:noFill/>
            </a:ln>
            <a:effectLst/>
          </c:spPr>
          <c:invertIfNegative val="0"/>
          <c:cat>
            <c:strRef>
              <c:f>'LEER – Projekt-Roadmap über dre'!$B$11:$B$25</c:f>
              <c:strCache>
                <c:ptCount val="15"/>
                <c:pt idx="0">
                  <c:v>[MONAT]</c:v>
                </c:pt>
                <c:pt idx="1">
                  <c:v>M1 Aufgabe 1</c:v>
                </c:pt>
                <c:pt idx="2">
                  <c:v>M1 Aufgabe 2</c:v>
                </c:pt>
                <c:pt idx="3">
                  <c:v>M1 Aufgabe 3</c:v>
                </c:pt>
                <c:pt idx="4">
                  <c:v>M1 Aufgabe 4</c:v>
                </c:pt>
                <c:pt idx="5">
                  <c:v>[MONAT]</c:v>
                </c:pt>
                <c:pt idx="6">
                  <c:v>M2 Aufgabe 1</c:v>
                </c:pt>
                <c:pt idx="7">
                  <c:v>M2 Aufgabe 2</c:v>
                </c:pt>
                <c:pt idx="8">
                  <c:v>M2 Aufgabe 3</c:v>
                </c:pt>
                <c:pt idx="9">
                  <c:v>M2 Aufgabe 4</c:v>
                </c:pt>
                <c:pt idx="10">
                  <c:v>[MONAT]</c:v>
                </c:pt>
                <c:pt idx="11">
                  <c:v>M3 Aufgabe 1</c:v>
                </c:pt>
                <c:pt idx="12">
                  <c:v>M3 Aufgabe 2</c:v>
                </c:pt>
                <c:pt idx="13">
                  <c:v>M3 Aufgabe 3</c:v>
                </c:pt>
                <c:pt idx="14">
                  <c:v>M3 Aufgabe 4</c:v>
                </c:pt>
              </c:strCache>
            </c:strRef>
          </c:cat>
          <c:val>
            <c:numRef>
              <c:f>'LEER – Projekt-Roadmap über dre'!$C$11:$C$25</c:f>
              <c:numCache>
                <c:formatCode>mm/dd</c:formatCode>
                <c:ptCount val="15"/>
              </c:numCache>
            </c:numRef>
          </c:val>
          <c:extLst>
            <c:ext xmlns:c16="http://schemas.microsoft.com/office/drawing/2014/chart" uri="{C3380CC4-5D6E-409C-BE32-E72D297353CC}">
              <c16:uniqueId val="{00000000-F2A9-9E49-9D52-EA6E3E1B8CC3}"/>
            </c:ext>
          </c:extLst>
        </c:ser>
        <c:ser>
          <c:idx val="1"/>
          <c:order val="1"/>
          <c:tx>
            <c:strRef>
              <c:f>'LEER – Projekt-Roadmap über dre'!$E$10</c:f>
              <c:strCache>
                <c:ptCount val="1"/>
                <c:pt idx="0">
                  <c:v>DAUER in Tagen</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F2A9-9E49-9D52-EA6E3E1B8CC3}"/>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F2A9-9E49-9D52-EA6E3E1B8CC3}"/>
              </c:ext>
            </c:extLst>
          </c:dPt>
          <c:dPt>
            <c:idx val="2"/>
            <c:invertIfNegative val="0"/>
            <c:bubble3D val="0"/>
            <c:extLst>
              <c:ext xmlns:c16="http://schemas.microsoft.com/office/drawing/2014/chart" uri="{C3380CC4-5D6E-409C-BE32-E72D297353CC}">
                <c16:uniqueId val="{00000004-F2A9-9E49-9D52-EA6E3E1B8CC3}"/>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F2A9-9E49-9D52-EA6E3E1B8CC3}"/>
              </c:ext>
            </c:extLst>
          </c:dPt>
          <c:dPt>
            <c:idx val="4"/>
            <c:invertIfNegative val="0"/>
            <c:bubble3D val="0"/>
            <c:extLst>
              <c:ext xmlns:c16="http://schemas.microsoft.com/office/drawing/2014/chart" uri="{C3380CC4-5D6E-409C-BE32-E72D297353CC}">
                <c16:uniqueId val="{00000007-F2A9-9E49-9D52-EA6E3E1B8CC3}"/>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F2A9-9E49-9D52-EA6E3E1B8CC3}"/>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F2A9-9E49-9D52-EA6E3E1B8CC3}"/>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F2A9-9E49-9D52-EA6E3E1B8CC3}"/>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F2A9-9E49-9D52-EA6E3E1B8CC3}"/>
              </c:ext>
            </c:extLst>
          </c:dPt>
          <c:dPt>
            <c:idx val="9"/>
            <c:invertIfNegative val="0"/>
            <c:bubble3D val="0"/>
            <c:spPr>
              <a:solidFill>
                <a:srgbClr val="92D050">
                  <a:alpha val="79000"/>
                </a:srgbClr>
              </a:solidFill>
              <a:ln>
                <a:noFill/>
              </a:ln>
              <a:effectLst/>
            </c:spPr>
            <c:extLst>
              <c:ext xmlns:c16="http://schemas.microsoft.com/office/drawing/2014/chart" uri="{C3380CC4-5D6E-409C-BE32-E72D297353CC}">
                <c16:uniqueId val="{00000011-F2A9-9E49-9D52-EA6E3E1B8CC3}"/>
              </c:ext>
            </c:extLst>
          </c:dPt>
          <c:dPt>
            <c:idx val="10"/>
            <c:invertIfNegative val="0"/>
            <c:bubble3D val="0"/>
            <c:spPr>
              <a:solidFill>
                <a:srgbClr val="00B0F0">
                  <a:alpha val="79000"/>
                </a:srgbClr>
              </a:solidFill>
              <a:ln>
                <a:noFill/>
              </a:ln>
              <a:effectLst/>
            </c:spPr>
            <c:extLst>
              <c:ext xmlns:c16="http://schemas.microsoft.com/office/drawing/2014/chart" uri="{C3380CC4-5D6E-409C-BE32-E72D297353CC}">
                <c16:uniqueId val="{00000013-F2A9-9E49-9D52-EA6E3E1B8CC3}"/>
              </c:ext>
            </c:extLst>
          </c:dPt>
          <c:dPt>
            <c:idx val="11"/>
            <c:invertIfNegative val="0"/>
            <c:bubble3D val="0"/>
            <c:spPr>
              <a:solidFill>
                <a:srgbClr val="00B0F0">
                  <a:alpha val="79000"/>
                </a:srgbClr>
              </a:solidFill>
              <a:ln>
                <a:noFill/>
              </a:ln>
              <a:effectLst/>
            </c:spPr>
            <c:extLst>
              <c:ext xmlns:c16="http://schemas.microsoft.com/office/drawing/2014/chart" uri="{C3380CC4-5D6E-409C-BE32-E72D297353CC}">
                <c16:uniqueId val="{00000015-F2A9-9E49-9D52-EA6E3E1B8CC3}"/>
              </c:ext>
            </c:extLst>
          </c:dPt>
          <c:dPt>
            <c:idx val="12"/>
            <c:invertIfNegative val="0"/>
            <c:bubble3D val="0"/>
            <c:spPr>
              <a:solidFill>
                <a:srgbClr val="00B0F0">
                  <a:alpha val="79000"/>
                </a:srgbClr>
              </a:solidFill>
              <a:ln>
                <a:noFill/>
              </a:ln>
              <a:effectLst/>
            </c:spPr>
            <c:extLst>
              <c:ext xmlns:c16="http://schemas.microsoft.com/office/drawing/2014/chart" uri="{C3380CC4-5D6E-409C-BE32-E72D297353CC}">
                <c16:uniqueId val="{00000017-F2A9-9E49-9D52-EA6E3E1B8CC3}"/>
              </c:ext>
            </c:extLst>
          </c:dPt>
          <c:dPt>
            <c:idx val="13"/>
            <c:invertIfNegative val="0"/>
            <c:bubble3D val="0"/>
            <c:spPr>
              <a:solidFill>
                <a:srgbClr val="00B0F0">
                  <a:alpha val="79000"/>
                </a:srgbClr>
              </a:solidFill>
              <a:ln>
                <a:noFill/>
              </a:ln>
              <a:effectLst/>
            </c:spPr>
            <c:extLst>
              <c:ext xmlns:c16="http://schemas.microsoft.com/office/drawing/2014/chart" uri="{C3380CC4-5D6E-409C-BE32-E72D297353CC}">
                <c16:uniqueId val="{00000019-F2A9-9E49-9D52-EA6E3E1B8CC3}"/>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F2A9-9E49-9D52-EA6E3E1B8CC3}"/>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F2A9-9E49-9D52-EA6E3E1B8CC3}"/>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F2A9-9E49-9D52-EA6E3E1B8CC3}"/>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F2A9-9E49-9D52-EA6E3E1B8CC3}"/>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F2A9-9E49-9D52-EA6E3E1B8CC3}"/>
              </c:ext>
            </c:extLst>
          </c:dPt>
          <c:cat>
            <c:strRef>
              <c:f>'LEER – Projekt-Roadmap über dre'!$B$11:$B$25</c:f>
              <c:strCache>
                <c:ptCount val="15"/>
                <c:pt idx="0">
                  <c:v>[MONAT]</c:v>
                </c:pt>
                <c:pt idx="1">
                  <c:v>M1 Aufgabe 1</c:v>
                </c:pt>
                <c:pt idx="2">
                  <c:v>M1 Aufgabe 2</c:v>
                </c:pt>
                <c:pt idx="3">
                  <c:v>M1 Aufgabe 3</c:v>
                </c:pt>
                <c:pt idx="4">
                  <c:v>M1 Aufgabe 4</c:v>
                </c:pt>
                <c:pt idx="5">
                  <c:v>[MONAT]</c:v>
                </c:pt>
                <c:pt idx="6">
                  <c:v>M2 Aufgabe 1</c:v>
                </c:pt>
                <c:pt idx="7">
                  <c:v>M2 Aufgabe 2</c:v>
                </c:pt>
                <c:pt idx="8">
                  <c:v>M2 Aufgabe 3</c:v>
                </c:pt>
                <c:pt idx="9">
                  <c:v>M2 Aufgabe 4</c:v>
                </c:pt>
                <c:pt idx="10">
                  <c:v>[MONAT]</c:v>
                </c:pt>
                <c:pt idx="11">
                  <c:v>M3 Aufgabe 1</c:v>
                </c:pt>
                <c:pt idx="12">
                  <c:v>M3 Aufgabe 2</c:v>
                </c:pt>
                <c:pt idx="13">
                  <c:v>M3 Aufgabe 3</c:v>
                </c:pt>
                <c:pt idx="14">
                  <c:v>M3 Aufgabe 4</c:v>
                </c:pt>
              </c:strCache>
            </c:strRef>
          </c:cat>
          <c:val>
            <c:numRef>
              <c:f>'LEER – Projekt-Roadmap über dre'!$E$11:$E$25</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4-F2A9-9E49-9D52-EA6E3E1B8CC3}"/>
            </c:ext>
          </c:extLst>
        </c:ser>
        <c:dLbls>
          <c:showLegendKey val="0"/>
          <c:showVal val="0"/>
          <c:showCatName val="0"/>
          <c:showSerName val="0"/>
          <c:showPercent val="0"/>
          <c:showBubbleSize val="0"/>
        </c:dLbls>
        <c:gapWidth val="25"/>
        <c:overlap val="100"/>
        <c:axId val="120958256"/>
        <c:axId val="120956080"/>
      </c:barChart>
      <c:catAx>
        <c:axId val="12095825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120956080"/>
        <c:crosses val="max"/>
        <c:auto val="1"/>
        <c:lblAlgn val="ctr"/>
        <c:lblOffset val="100"/>
        <c:noMultiLvlLbl val="0"/>
      </c:catAx>
      <c:valAx>
        <c:axId val="120956080"/>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12095825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b="0">
                <a:solidFill>
                  <a:schemeClr val="tx1">
                    <a:lumMod val="65000"/>
                    <a:lumOff val="35000"/>
                  </a:schemeClr>
                </a:solidFill>
                <a:latin typeface="Century Gothic" panose="020B0502020202020204" pitchFamily="34" charset="0"/>
              </a:defRPr>
            </a:pPr>
            <a:r>
              <a:rPr lang="de-DE" b="0">
                <a:solidFill>
                  <a:schemeClr val="tx1">
                    <a:lumMod val="65000"/>
                    <a:lumOff val="35000"/>
                  </a:schemeClr>
                </a:solidFill>
                <a:latin typeface="Century Gothic" panose="020B0502020202020204" pitchFamily="34" charset="0"/>
              </a:rPr>
              <a:t>STATUS-</a:t>
            </a:r>
            <a:r>
              <a:rPr lang="de-DE" b="0" baseline="0">
                <a:solidFill>
                  <a:schemeClr val="tx1">
                    <a:lumMod val="65000"/>
                    <a:lumOff val="35000"/>
                  </a:schemeClr>
                </a:solidFill>
                <a:latin typeface="Century Gothic" panose="020B0502020202020204" pitchFamily="34" charset="0"/>
              </a:rPr>
              <a:t>PROZENTSATZ</a:t>
            </a:r>
          </a:p>
        </c:rich>
      </c:tx>
      <c:overlay val="0"/>
    </c:title>
    <c:autoTitleDeleted val="0"/>
    <c:plotArea>
      <c:layout/>
      <c:pieChart>
        <c:varyColors val="1"/>
        <c:ser>
          <c:idx val="1"/>
          <c:order val="0"/>
          <c:dPt>
            <c:idx val="0"/>
            <c:bubble3D val="0"/>
            <c:spPr>
              <a:solidFill>
                <a:srgbClr val="B9C7E4"/>
              </a:solidFill>
            </c:spPr>
            <c:extLst>
              <c:ext xmlns:c16="http://schemas.microsoft.com/office/drawing/2014/chart" uri="{C3380CC4-5D6E-409C-BE32-E72D297353CC}">
                <c16:uniqueId val="{00000001-28EC-094B-BE0D-DD9D77FC772E}"/>
              </c:ext>
            </c:extLst>
          </c:dPt>
          <c:dPt>
            <c:idx val="1"/>
            <c:bubble3D val="0"/>
            <c:spPr>
              <a:solidFill>
                <a:srgbClr val="FFC000"/>
              </a:solidFill>
            </c:spPr>
            <c:extLst>
              <c:ext xmlns:c16="http://schemas.microsoft.com/office/drawing/2014/chart" uri="{C3380CC4-5D6E-409C-BE32-E72D297353CC}">
                <c16:uniqueId val="{00000003-28EC-094B-BE0D-DD9D77FC772E}"/>
              </c:ext>
            </c:extLst>
          </c:dPt>
          <c:dPt>
            <c:idx val="2"/>
            <c:bubble3D val="0"/>
            <c:spPr>
              <a:solidFill>
                <a:srgbClr val="D2D2D2"/>
              </a:solidFill>
            </c:spPr>
            <c:extLst>
              <c:ext xmlns:c16="http://schemas.microsoft.com/office/drawing/2014/chart" uri="{C3380CC4-5D6E-409C-BE32-E72D297353CC}">
                <c16:uniqueId val="{00000005-28EC-094B-BE0D-DD9D77FC772E}"/>
              </c:ext>
            </c:extLst>
          </c:dPt>
          <c:dPt>
            <c:idx val="3"/>
            <c:bubble3D val="0"/>
            <c:spPr>
              <a:solidFill>
                <a:schemeClr val="accent4"/>
              </a:solidFill>
            </c:spPr>
            <c:extLst>
              <c:ext xmlns:c16="http://schemas.microsoft.com/office/drawing/2014/chart" uri="{C3380CC4-5D6E-409C-BE32-E72D297353CC}">
                <c16:uniqueId val="{00000007-28EC-094B-BE0D-DD9D77FC772E}"/>
              </c:ext>
            </c:extLst>
          </c:dPt>
          <c:dPt>
            <c:idx val="4"/>
            <c:bubble3D val="0"/>
            <c:spPr>
              <a:solidFill>
                <a:srgbClr val="D2D2D2"/>
              </a:solidFill>
            </c:spPr>
            <c:extLst>
              <c:ext xmlns:c16="http://schemas.microsoft.com/office/drawing/2014/chart" uri="{C3380CC4-5D6E-409C-BE32-E72D297353CC}">
                <c16:uniqueId val="{00000009-28EC-094B-BE0D-DD9D77FC772E}"/>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'LEER – Projekt-Roadmap über dre'!$B$29:$B$31</c:f>
              <c:strCache>
                <c:ptCount val="3"/>
                <c:pt idx="0">
                  <c:v>Im Zeitplan</c:v>
                </c:pt>
                <c:pt idx="1">
                  <c:v>Erfordert Aufmerksamkeit</c:v>
                </c:pt>
                <c:pt idx="2">
                  <c:v>Verzögert</c:v>
                </c:pt>
              </c:strCache>
            </c:strRef>
          </c:cat>
          <c:val>
            <c:numRef>
              <c:f>'LEER – Projekt-Roadmap über dre'!$C$29:$C$31</c:f>
              <c:numCache>
                <c:formatCode>0</c:formatCode>
                <c:ptCount val="3"/>
                <c:pt idx="0">
                  <c:v>0</c:v>
                </c:pt>
                <c:pt idx="1">
                  <c:v>0</c:v>
                </c:pt>
                <c:pt idx="2">
                  <c:v>0</c:v>
                </c:pt>
              </c:numCache>
            </c:numRef>
          </c:val>
          <c:extLst>
            <c:ext xmlns:c16="http://schemas.microsoft.com/office/drawing/2014/chart" uri="{C3380CC4-5D6E-409C-BE32-E72D297353CC}">
              <c16:uniqueId val="{0000000A-28EC-094B-BE0D-DD9D77FC772E}"/>
            </c:ext>
          </c:extLst>
        </c:ser>
        <c:ser>
          <c:idx val="0"/>
          <c:order val="1"/>
          <c:dPt>
            <c:idx val="0"/>
            <c:bubble3D val="0"/>
            <c:spPr>
              <a:solidFill>
                <a:srgbClr val="81D6F0"/>
              </a:solidFill>
            </c:spPr>
            <c:extLst>
              <c:ext xmlns:c16="http://schemas.microsoft.com/office/drawing/2014/chart" uri="{C3380CC4-5D6E-409C-BE32-E72D297353CC}">
                <c16:uniqueId val="{0000000C-28EC-094B-BE0D-DD9D77FC772E}"/>
              </c:ext>
            </c:extLst>
          </c:dPt>
          <c:dPt>
            <c:idx val="1"/>
            <c:bubble3D val="0"/>
            <c:spPr>
              <a:solidFill>
                <a:srgbClr val="92D050"/>
              </a:solidFill>
            </c:spPr>
            <c:extLst>
              <c:ext xmlns:c16="http://schemas.microsoft.com/office/drawing/2014/chart" uri="{C3380CC4-5D6E-409C-BE32-E72D297353CC}">
                <c16:uniqueId val="{0000000E-28EC-094B-BE0D-DD9D77FC772E}"/>
              </c:ext>
            </c:extLst>
          </c:dPt>
          <c:dPt>
            <c:idx val="2"/>
            <c:bubble3D val="0"/>
            <c:spPr>
              <a:solidFill>
                <a:srgbClr val="00BD32"/>
              </a:solidFill>
            </c:spPr>
            <c:extLst>
              <c:ext xmlns:c16="http://schemas.microsoft.com/office/drawing/2014/chart" uri="{C3380CC4-5D6E-409C-BE32-E72D297353CC}">
                <c16:uniqueId val="{00000010-28EC-094B-BE0D-DD9D77FC772E}"/>
              </c:ext>
            </c:extLst>
          </c:dPt>
          <c:dPt>
            <c:idx val="3"/>
            <c:bubble3D val="0"/>
            <c:spPr>
              <a:solidFill>
                <a:schemeClr val="accent4"/>
              </a:solidFill>
            </c:spPr>
            <c:extLst>
              <c:ext xmlns:c16="http://schemas.microsoft.com/office/drawing/2014/chart" uri="{C3380CC4-5D6E-409C-BE32-E72D297353CC}">
                <c16:uniqueId val="{00000012-28EC-094B-BE0D-DD9D77FC772E}"/>
              </c:ext>
            </c:extLst>
          </c:dPt>
          <c:dPt>
            <c:idx val="4"/>
            <c:bubble3D val="0"/>
            <c:spPr>
              <a:solidFill>
                <a:srgbClr val="D2D2D2"/>
              </a:solidFill>
            </c:spPr>
            <c:extLst>
              <c:ext xmlns:c16="http://schemas.microsoft.com/office/drawing/2014/chart" uri="{C3380CC4-5D6E-409C-BE32-E72D297353CC}">
                <c16:uniqueId val="{00000014-28EC-094B-BE0D-DD9D77FC772E}"/>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'LEER – Projekt-Roadmap über dre'!$B$29:$B$31</c:f>
              <c:strCache>
                <c:ptCount val="3"/>
                <c:pt idx="0">
                  <c:v>Im Zeitplan</c:v>
                </c:pt>
                <c:pt idx="1">
                  <c:v>Erfordert Aufmerksamkeit</c:v>
                </c:pt>
                <c:pt idx="2">
                  <c:v>Verzögert</c:v>
                </c:pt>
              </c:strCache>
            </c:strRef>
          </c:cat>
          <c:val>
            <c:numRef>
              <c:f>'LEER – Projekt-Roadmap über dre'!$C$29:$C$31</c:f>
              <c:numCache>
                <c:formatCode>0</c:formatCode>
                <c:ptCount val="3"/>
                <c:pt idx="0">
                  <c:v>0</c:v>
                </c:pt>
                <c:pt idx="1">
                  <c:v>0</c:v>
                </c:pt>
                <c:pt idx="2">
                  <c:v>0</c:v>
                </c:pt>
              </c:numCache>
            </c:numRef>
          </c:val>
          <c:extLst>
            <c:ext xmlns:c16="http://schemas.microsoft.com/office/drawing/2014/chart" uri="{C3380CC4-5D6E-409C-BE32-E72D297353CC}">
              <c16:uniqueId val="{00000015-28EC-094B-BE0D-DD9D77FC772E}"/>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b="0">
                <a:solidFill>
                  <a:schemeClr val="tx1">
                    <a:lumMod val="65000"/>
                    <a:lumOff val="35000"/>
                  </a:schemeClr>
                </a:solidFill>
                <a:latin typeface="Century Gothic" panose="020B0502020202020204" pitchFamily="34" charset="0"/>
              </a:defRPr>
            </a:pPr>
            <a:r>
              <a:rPr lang="de-DE" b="0">
                <a:solidFill>
                  <a:schemeClr val="tx1">
                    <a:lumMod val="65000"/>
                    <a:lumOff val="35000"/>
                  </a:schemeClr>
                </a:solidFill>
                <a:latin typeface="Century Gothic" panose="020B0502020202020204" pitchFamily="34" charset="0"/>
              </a:rPr>
              <a:t>BUDGET</a:t>
            </a:r>
          </a:p>
          <a:p>
            <a:pPr rtl="0">
              <a:defRPr b="0">
                <a:solidFill>
                  <a:schemeClr val="tx1">
                    <a:lumMod val="65000"/>
                    <a:lumOff val="35000"/>
                  </a:schemeClr>
                </a:solidFill>
                <a:latin typeface="Century Gothic" panose="020B0502020202020204" pitchFamily="34" charset="0"/>
              </a:defRPr>
            </a:pPr>
            <a:endParaRPr lang="en-US" b="0">
              <a:solidFill>
                <a:schemeClr val="tx1">
                  <a:lumMod val="65000"/>
                  <a:lumOff val="35000"/>
                </a:schemeClr>
              </a:solidFill>
              <a:latin typeface="Century Gothic" panose="020B0502020202020204" pitchFamily="34" charset="0"/>
            </a:endParaRPr>
          </a:p>
        </c:rich>
      </c:tx>
      <c:overlay val="0"/>
    </c:title>
    <c:autoTitleDeleted val="0"/>
    <c:plotArea>
      <c:layout>
        <c:manualLayout>
          <c:layoutTarget val="inner"/>
          <c:xMode val="edge"/>
          <c:yMode val="edge"/>
          <c:x val="0.23389398046555657"/>
          <c:y val="0.45792913385826778"/>
          <c:w val="0.69467923066993675"/>
          <c:h val="0.5373824521934758"/>
        </c:manualLayout>
      </c:layout>
      <c:barChart>
        <c:barDir val="bar"/>
        <c:grouping val="stacked"/>
        <c:varyColors val="0"/>
        <c:ser>
          <c:idx val="0"/>
          <c:order val="0"/>
          <c:invertIfNegative val="0"/>
          <c:dPt>
            <c:idx val="0"/>
            <c:invertIfNegative val="0"/>
            <c:bubble3D val="0"/>
            <c:spPr>
              <a:gradFill>
                <a:gsLst>
                  <a:gs pos="0">
                    <a:srgbClr val="92D050"/>
                  </a:gs>
                  <a:gs pos="100000">
                    <a:srgbClr val="92D050"/>
                  </a:gs>
                </a:gsLst>
                <a:lin ang="0" scaled="0"/>
              </a:gradFill>
            </c:spPr>
            <c:extLst>
              <c:ext xmlns:c16="http://schemas.microsoft.com/office/drawing/2014/chart" uri="{C3380CC4-5D6E-409C-BE32-E72D297353CC}">
                <c16:uniqueId val="{00000001-CC14-7E49-95DF-0904BB743613}"/>
              </c:ext>
            </c:extLst>
          </c:dPt>
          <c:dPt>
            <c:idx val="1"/>
            <c:invertIfNegative val="0"/>
            <c:bubble3D val="0"/>
            <c:spPr>
              <a:gradFill>
                <a:gsLst>
                  <a:gs pos="0">
                    <a:srgbClr val="00B050"/>
                  </a:gs>
                  <a:gs pos="100000">
                    <a:srgbClr val="00B050"/>
                  </a:gs>
                </a:gsLst>
                <a:lin ang="0" scaled="0"/>
              </a:gradFill>
            </c:spPr>
            <c:extLst>
              <c:ext xmlns:c16="http://schemas.microsoft.com/office/drawing/2014/chart" uri="{C3380CC4-5D6E-409C-BE32-E72D297353CC}">
                <c16:uniqueId val="{00000003-CC14-7E49-95DF-0904BB743613}"/>
              </c:ext>
            </c:extLst>
          </c:dPt>
          <c:dPt>
            <c:idx val="2"/>
            <c:invertIfNegative val="0"/>
            <c:bubble3D val="0"/>
            <c:spPr>
              <a:solidFill>
                <a:srgbClr val="9BFFD9"/>
              </a:solidFill>
              <a:ln>
                <a:noFill/>
              </a:ln>
            </c:spPr>
            <c:extLst>
              <c:ext xmlns:c16="http://schemas.microsoft.com/office/drawing/2014/chart" uri="{C3380CC4-5D6E-409C-BE32-E72D297353CC}">
                <c16:uniqueId val="{00000005-CC14-7E49-95DF-0904BB743613}"/>
              </c:ext>
            </c:extLst>
          </c:dPt>
          <c:dLbls>
            <c:spPr>
              <a:noFill/>
              <a:ln>
                <a:noFill/>
              </a:ln>
              <a:effectLst/>
            </c:spPr>
            <c:txPr>
              <a:bodyPr vertOverflow="overflow" horzOverflow="overflow" wrap="square" lIns="38100" tIns="19050" rIns="38100" bIns="19050" anchor="ctr">
                <a:noAutofit/>
              </a:bodyPr>
              <a:lstStyle/>
              <a:p>
                <a:pPr>
                  <a:defRPr>
                    <a:latin typeface="Century Gothic" panose="020B0502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'LEER – Projekt-Roadmap über dre'!$F$28:$F$30</c:f>
              <c:strCache>
                <c:ptCount val="3"/>
                <c:pt idx="0">
                  <c:v>VORAUSSICHTLICH</c:v>
                </c:pt>
                <c:pt idx="1">
                  <c:v>GEBRAUCHT</c:v>
                </c:pt>
                <c:pt idx="2">
                  <c:v>VERBLEIBEND</c:v>
                </c:pt>
              </c:strCache>
            </c:strRef>
          </c:cat>
          <c:val>
            <c:numRef>
              <c:f>'LEER – Projekt-Roadmap über dre'!$G$28:$G$30</c:f>
              <c:numCache>
                <c:formatCode>#,##0</c:formatCode>
                <c:ptCount val="3"/>
                <c:pt idx="2">
                  <c:v>0</c:v>
                </c:pt>
              </c:numCache>
            </c:numRef>
          </c:val>
          <c:extLst>
            <c:ext xmlns:c16="http://schemas.microsoft.com/office/drawing/2014/chart" uri="{C3380CC4-5D6E-409C-BE32-E72D297353CC}">
              <c16:uniqueId val="{00000006-CC14-7E49-95DF-0904BB743613}"/>
            </c:ext>
          </c:extLst>
        </c:ser>
        <c:dLbls>
          <c:showLegendKey val="0"/>
          <c:showVal val="0"/>
          <c:showCatName val="0"/>
          <c:showSerName val="0"/>
          <c:showPercent val="0"/>
          <c:showBubbleSize val="0"/>
        </c:dLbls>
        <c:gapWidth val="39"/>
        <c:overlap val="100"/>
        <c:axId val="120959888"/>
        <c:axId val="120960432"/>
      </c:barChart>
      <c:catAx>
        <c:axId val="120959888"/>
        <c:scaling>
          <c:orientation val="maxMin"/>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120960432"/>
        <c:crossesAt val="0"/>
        <c:auto val="1"/>
        <c:lblAlgn val="ctr"/>
        <c:lblOffset val="0"/>
        <c:noMultiLvlLbl val="0"/>
      </c:catAx>
      <c:valAx>
        <c:axId val="120960432"/>
        <c:scaling>
          <c:orientation val="minMax"/>
          <c:max val="90000"/>
          <c:min val="20000"/>
        </c:scaling>
        <c:delete val="0"/>
        <c:axPos val="t"/>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120959888"/>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b="0">
                <a:solidFill>
                  <a:schemeClr val="tx1">
                    <a:lumMod val="65000"/>
                    <a:lumOff val="35000"/>
                  </a:schemeClr>
                </a:solidFill>
                <a:latin typeface="Century Gothic" panose="020B0502020202020204" pitchFamily="34" charset="0"/>
              </a:defRPr>
            </a:pPr>
            <a:r>
              <a:rPr lang="de-DE" b="0">
                <a:solidFill>
                  <a:schemeClr val="tx1">
                    <a:lumMod val="65000"/>
                    <a:lumOff val="35000"/>
                  </a:schemeClr>
                </a:solidFill>
                <a:latin typeface="Century Gothic" panose="020B0502020202020204" pitchFamily="34" charset="0"/>
              </a:rPr>
              <a:t>AUSSTEHENDE ELEMENTE</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9BFF-6F46-845A-00318E307983}"/>
              </c:ext>
            </c:extLst>
          </c:dPt>
          <c:dPt>
            <c:idx val="1"/>
            <c:invertIfNegative val="0"/>
            <c:bubble3D val="0"/>
            <c:spPr>
              <a:solidFill>
                <a:srgbClr val="00BD32"/>
              </a:solidFill>
            </c:spPr>
            <c:extLst>
              <c:ext xmlns:c16="http://schemas.microsoft.com/office/drawing/2014/chart" uri="{C3380CC4-5D6E-409C-BE32-E72D297353CC}">
                <c16:uniqueId val="{00000003-9BFF-6F46-845A-00318E307983}"/>
              </c:ext>
            </c:extLst>
          </c:dPt>
          <c:dPt>
            <c:idx val="2"/>
            <c:invertIfNegative val="0"/>
            <c:bubble3D val="0"/>
            <c:spPr>
              <a:solidFill>
                <a:schemeClr val="accent4"/>
              </a:solidFill>
            </c:spPr>
            <c:extLst>
              <c:ext xmlns:c16="http://schemas.microsoft.com/office/drawing/2014/chart" uri="{C3380CC4-5D6E-409C-BE32-E72D297353CC}">
                <c16:uniqueId val="{00000005-9BFF-6F46-845A-00318E307983}"/>
              </c:ext>
            </c:extLst>
          </c:dPt>
          <c:cat>
            <c:strRef>
              <c:f>'LEER – Projekt-Roadmap über dre'!$F$35:$F$37</c:f>
              <c:strCache>
                <c:ptCount val="3"/>
                <c:pt idx="0">
                  <c:v>Entscheidungen</c:v>
                </c:pt>
                <c:pt idx="1">
                  <c:v>Aktionen</c:v>
                </c:pt>
                <c:pt idx="2">
                  <c:v>Änderungsanforderungen </c:v>
                </c:pt>
              </c:strCache>
            </c:strRef>
          </c:cat>
          <c:val>
            <c:numRef>
              <c:f>'LEER – Projekt-Roadmap über dre'!$G$35:$G$37</c:f>
              <c:numCache>
                <c:formatCode>#,##0</c:formatCode>
                <c:ptCount val="3"/>
              </c:numCache>
            </c:numRef>
          </c:val>
          <c:extLst>
            <c:ext xmlns:c16="http://schemas.microsoft.com/office/drawing/2014/chart" uri="{C3380CC4-5D6E-409C-BE32-E72D297353CC}">
              <c16:uniqueId val="{00000006-9BFF-6F46-845A-00318E307983}"/>
            </c:ext>
          </c:extLst>
        </c:ser>
        <c:dLbls>
          <c:showLegendKey val="0"/>
          <c:showVal val="0"/>
          <c:showCatName val="0"/>
          <c:showSerName val="0"/>
          <c:showPercent val="0"/>
          <c:showBubbleSize val="0"/>
        </c:dLbls>
        <c:gapWidth val="53"/>
        <c:axId val="159596336"/>
        <c:axId val="159606128"/>
      </c:barChart>
      <c:catAx>
        <c:axId val="159596336"/>
        <c:scaling>
          <c:orientation val="minMax"/>
        </c:scaling>
        <c:delete val="0"/>
        <c:axPos val="b"/>
        <c:numFmt formatCode="General" sourceLinked="0"/>
        <c:majorTickMark val="out"/>
        <c:minorTickMark val="none"/>
        <c:tickLblPos val="nextTo"/>
        <c:txPr>
          <a:bodyPr/>
          <a:lstStyle/>
          <a:p>
            <a:pPr>
              <a:defRPr sz="1050">
                <a:latin typeface="Century Gothic" panose="020B0502020202020204" pitchFamily="34" charset="0"/>
              </a:defRPr>
            </a:pPr>
            <a:endParaRPr lang="en-US"/>
          </a:p>
        </c:txPr>
        <c:crossAx val="159606128"/>
        <c:crosses val="autoZero"/>
        <c:auto val="1"/>
        <c:lblAlgn val="ctr"/>
        <c:lblOffset val="100"/>
        <c:noMultiLvlLbl val="0"/>
      </c:catAx>
      <c:valAx>
        <c:axId val="15960612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159596336"/>
        <c:crosses val="autoZero"/>
        <c:crossBetween val="between"/>
      </c:valAx>
    </c:plotArea>
    <c:plotVisOnly val="1"/>
    <c:dispBlanksAs val="gap"/>
    <c:showDLblsOverMax val="0"/>
  </c:chart>
  <c:spPr>
    <a:noFill/>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b="0">
                <a:solidFill>
                  <a:schemeClr val="tx1">
                    <a:lumMod val="65000"/>
                    <a:lumOff val="35000"/>
                  </a:schemeClr>
                </a:solidFill>
                <a:latin typeface="Century Gothic" panose="020B0502020202020204" pitchFamily="34" charset="0"/>
              </a:defRPr>
            </a:pPr>
            <a:r>
              <a:rPr lang="de-DE" b="0">
                <a:solidFill>
                  <a:schemeClr val="tx1">
                    <a:lumMod val="65000"/>
                    <a:lumOff val="35000"/>
                  </a:schemeClr>
                </a:solidFill>
                <a:latin typeface="Century Gothic" panose="020B0502020202020204" pitchFamily="34" charset="0"/>
              </a:rPr>
              <a:t>PRIORITÄT-</a:t>
            </a:r>
            <a:r>
              <a:rPr lang="de-DE" b="0" baseline="0">
                <a:solidFill>
                  <a:schemeClr val="tx1">
                    <a:lumMod val="65000"/>
                    <a:lumOff val="35000"/>
                  </a:schemeClr>
                </a:solidFill>
                <a:latin typeface="Century Gothic" panose="020B0502020202020204" pitchFamily="34" charset="0"/>
              </a:rPr>
              <a:t>PROZENTSATZ</a:t>
            </a: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AC9A-CE4D-AC2F-0E2DB1B78B99}"/>
              </c:ext>
            </c:extLst>
          </c:dPt>
          <c:dPt>
            <c:idx val="1"/>
            <c:bubble3D val="0"/>
            <c:spPr>
              <a:solidFill>
                <a:schemeClr val="accent4">
                  <a:lumMod val="60000"/>
                  <a:lumOff val="40000"/>
                </a:schemeClr>
              </a:solidFill>
            </c:spPr>
            <c:extLst>
              <c:ext xmlns:c16="http://schemas.microsoft.com/office/drawing/2014/chart" uri="{C3380CC4-5D6E-409C-BE32-E72D297353CC}">
                <c16:uniqueId val="{00000003-AC9A-CE4D-AC2F-0E2DB1B78B99}"/>
              </c:ext>
            </c:extLst>
          </c:dPt>
          <c:dPt>
            <c:idx val="2"/>
            <c:bubble3D val="0"/>
            <c:spPr>
              <a:solidFill>
                <a:srgbClr val="92D050"/>
              </a:solidFill>
            </c:spPr>
            <c:extLst>
              <c:ext xmlns:c16="http://schemas.microsoft.com/office/drawing/2014/chart" uri="{C3380CC4-5D6E-409C-BE32-E72D297353CC}">
                <c16:uniqueId val="{00000005-AC9A-CE4D-AC2F-0E2DB1B78B99}"/>
              </c:ext>
            </c:extLst>
          </c:dPt>
          <c:dPt>
            <c:idx val="3"/>
            <c:bubble3D val="0"/>
            <c:spPr>
              <a:solidFill>
                <a:schemeClr val="accent4"/>
              </a:solidFill>
            </c:spPr>
            <c:extLst>
              <c:ext xmlns:c16="http://schemas.microsoft.com/office/drawing/2014/chart" uri="{C3380CC4-5D6E-409C-BE32-E72D297353CC}">
                <c16:uniqueId val="{00000007-AC9A-CE4D-AC2F-0E2DB1B78B99}"/>
              </c:ext>
            </c:extLst>
          </c:dPt>
          <c:dPt>
            <c:idx val="4"/>
            <c:bubble3D val="0"/>
            <c:spPr>
              <a:solidFill>
                <a:srgbClr val="D2D2D2"/>
              </a:solidFill>
            </c:spPr>
            <c:extLst>
              <c:ext xmlns:c16="http://schemas.microsoft.com/office/drawing/2014/chart" uri="{C3380CC4-5D6E-409C-BE32-E72D297353CC}">
                <c16:uniqueId val="{00000009-AC9A-CE4D-AC2F-0E2DB1B78B99}"/>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'LEER – Projekt-Roadmap über dre'!$B$36:$B$39</c:f>
              <c:strCache>
                <c:ptCount val="3"/>
                <c:pt idx="0">
                  <c:v>Hoch</c:v>
                </c:pt>
                <c:pt idx="1">
                  <c:v>Mittel</c:v>
                </c:pt>
                <c:pt idx="2">
                  <c:v>Niedrig</c:v>
                </c:pt>
              </c:strCache>
            </c:strRef>
          </c:cat>
          <c:val>
            <c:numRef>
              <c:f>'LEER – Projekt-Roadmap über dre'!$C$36:$C$39</c:f>
              <c:numCache>
                <c:formatCode>0</c:formatCode>
                <c:ptCount val="4"/>
                <c:pt idx="0">
                  <c:v>0</c:v>
                </c:pt>
                <c:pt idx="1">
                  <c:v>0</c:v>
                </c:pt>
                <c:pt idx="2">
                  <c:v>0</c:v>
                </c:pt>
                <c:pt idx="3">
                  <c:v>0</c:v>
                </c:pt>
              </c:numCache>
            </c:numRef>
          </c:val>
          <c:extLst>
            <c:ext xmlns:c16="http://schemas.microsoft.com/office/drawing/2014/chart" uri="{C3380CC4-5D6E-409C-BE32-E72D297353CC}">
              <c16:uniqueId val="{0000000A-AC9A-CE4D-AC2F-0E2DB1B78B99}"/>
            </c:ext>
          </c:extLst>
        </c:ser>
        <c:ser>
          <c:idx val="0"/>
          <c:order val="1"/>
          <c:dPt>
            <c:idx val="0"/>
            <c:bubble3D val="0"/>
            <c:spPr>
              <a:solidFill>
                <a:srgbClr val="81D6F0"/>
              </a:solidFill>
            </c:spPr>
            <c:extLst>
              <c:ext xmlns:c16="http://schemas.microsoft.com/office/drawing/2014/chart" uri="{C3380CC4-5D6E-409C-BE32-E72D297353CC}">
                <c16:uniqueId val="{0000000C-AC9A-CE4D-AC2F-0E2DB1B78B99}"/>
              </c:ext>
            </c:extLst>
          </c:dPt>
          <c:dPt>
            <c:idx val="1"/>
            <c:bubble3D val="0"/>
            <c:spPr>
              <a:solidFill>
                <a:srgbClr val="92D050"/>
              </a:solidFill>
            </c:spPr>
            <c:extLst>
              <c:ext xmlns:c16="http://schemas.microsoft.com/office/drawing/2014/chart" uri="{C3380CC4-5D6E-409C-BE32-E72D297353CC}">
                <c16:uniqueId val="{0000000E-AC9A-CE4D-AC2F-0E2DB1B78B99}"/>
              </c:ext>
            </c:extLst>
          </c:dPt>
          <c:dPt>
            <c:idx val="2"/>
            <c:bubble3D val="0"/>
            <c:spPr>
              <a:solidFill>
                <a:srgbClr val="00BD32"/>
              </a:solidFill>
            </c:spPr>
            <c:extLst>
              <c:ext xmlns:c16="http://schemas.microsoft.com/office/drawing/2014/chart" uri="{C3380CC4-5D6E-409C-BE32-E72D297353CC}">
                <c16:uniqueId val="{00000010-AC9A-CE4D-AC2F-0E2DB1B78B99}"/>
              </c:ext>
            </c:extLst>
          </c:dPt>
          <c:dPt>
            <c:idx val="3"/>
            <c:bubble3D val="0"/>
            <c:spPr>
              <a:solidFill>
                <a:schemeClr val="accent4"/>
              </a:solidFill>
            </c:spPr>
            <c:extLst>
              <c:ext xmlns:c16="http://schemas.microsoft.com/office/drawing/2014/chart" uri="{C3380CC4-5D6E-409C-BE32-E72D297353CC}">
                <c16:uniqueId val="{00000012-AC9A-CE4D-AC2F-0E2DB1B78B99}"/>
              </c:ext>
            </c:extLst>
          </c:dPt>
          <c:dPt>
            <c:idx val="4"/>
            <c:bubble3D val="0"/>
            <c:spPr>
              <a:solidFill>
                <a:srgbClr val="D2D2D2"/>
              </a:solidFill>
            </c:spPr>
            <c:extLst>
              <c:ext xmlns:c16="http://schemas.microsoft.com/office/drawing/2014/chart" uri="{C3380CC4-5D6E-409C-BE32-E72D297353CC}">
                <c16:uniqueId val="{00000014-AC9A-CE4D-AC2F-0E2DB1B78B99}"/>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'LEER – Projekt-Roadmap über dre'!$B$36:$B$39</c:f>
              <c:strCache>
                <c:ptCount val="3"/>
                <c:pt idx="0">
                  <c:v>Hoch</c:v>
                </c:pt>
                <c:pt idx="1">
                  <c:v>Mittel</c:v>
                </c:pt>
                <c:pt idx="2">
                  <c:v>Niedrig</c:v>
                </c:pt>
              </c:strCache>
            </c:strRef>
          </c:cat>
          <c:val>
            <c:numRef>
              <c:f>'LEER – Projekt-Roadmap über dre'!$C$36:$C$39</c:f>
              <c:numCache>
                <c:formatCode>0</c:formatCode>
                <c:ptCount val="4"/>
                <c:pt idx="0">
                  <c:v>0</c:v>
                </c:pt>
                <c:pt idx="1">
                  <c:v>0</c:v>
                </c:pt>
                <c:pt idx="2">
                  <c:v>0</c:v>
                </c:pt>
                <c:pt idx="3">
                  <c:v>0</c:v>
                </c:pt>
              </c:numCache>
            </c:numRef>
          </c:val>
          <c:extLst>
            <c:ext xmlns:c16="http://schemas.microsoft.com/office/drawing/2014/chart" uri="{C3380CC4-5D6E-409C-BE32-E72D297353CC}">
              <c16:uniqueId val="{00000015-AC9A-CE4D-AC2F-0E2DB1B78B99}"/>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de.smartsheet.com/try-it?trp=49729&amp;utm_language=DE&amp;utm_source=template-excel&amp;utm_medium=content&amp;utm_campaign=ic-Three-Month+Project+Roadmap-excel-49729-de&amp;lpa=ic+Three-Month+Project+Roadmap+excel+49729+de"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8</xdr:col>
      <xdr:colOff>25400</xdr:colOff>
      <xdr:row>4</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2</xdr:col>
      <xdr:colOff>109220</xdr:colOff>
      <xdr:row>5</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317500</xdr:colOff>
      <xdr:row>4</xdr:row>
      <xdr:rowOff>5168900</xdr:rowOff>
    </xdr:from>
    <xdr:to>
      <xdr:col>8</xdr:col>
      <xdr:colOff>38100</xdr:colOff>
      <xdr:row>5</xdr:row>
      <xdr:rowOff>2057400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444500</xdr:colOff>
      <xdr:row>5</xdr:row>
      <xdr:rowOff>2171700</xdr:rowOff>
    </xdr:from>
    <xdr:to>
      <xdr:col>7</xdr:col>
      <xdr:colOff>3860696</xdr:colOff>
      <xdr:row>6</xdr:row>
      <xdr:rowOff>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381000</xdr:colOff>
      <xdr:row>4</xdr:row>
      <xdr:rowOff>5168900</xdr:rowOff>
    </xdr:from>
    <xdr:to>
      <xdr:col>6</xdr:col>
      <xdr:colOff>172720</xdr:colOff>
      <xdr:row>5</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xdr:col>
      <xdr:colOff>977900</xdr:colOff>
      <xdr:row>0</xdr:row>
      <xdr:rowOff>25401</xdr:rowOff>
    </xdr:from>
    <xdr:to>
      <xdr:col>8</xdr:col>
      <xdr:colOff>12700</xdr:colOff>
      <xdr:row>0</xdr:row>
      <xdr:rowOff>504339</xdr:rowOff>
    </xdr:to>
    <xdr:pic>
      <xdr:nvPicPr>
        <xdr:cNvPr id="2" name="Picture 1">
          <a:hlinkClick xmlns:r="http://schemas.openxmlformats.org/officeDocument/2006/relationships" r:id="rId6"/>
          <a:extLst>
            <a:ext uri="{FF2B5EF4-FFF2-40B4-BE49-F238E27FC236}">
              <a16:creationId xmlns:a16="http://schemas.microsoft.com/office/drawing/2014/main" id="{3DA3C185-21A6-626F-87EB-BE7A9D04B467}"/>
            </a:ext>
          </a:extLst>
        </xdr:cNvPr>
        <xdr:cNvPicPr>
          <a:picLocks noChangeAspect="1"/>
        </xdr:cNvPicPr>
      </xdr:nvPicPr>
      <xdr:blipFill>
        <a:blip xmlns:r="http://schemas.openxmlformats.org/officeDocument/2006/relationships" r:embed="rId7"/>
        <a:stretch>
          <a:fillRect/>
        </a:stretch>
      </xdr:blipFill>
      <xdr:spPr>
        <a:xfrm>
          <a:off x="11557000" y="25401"/>
          <a:ext cx="2565400" cy="478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8</xdr:col>
      <xdr:colOff>25400</xdr:colOff>
      <xdr:row>5</xdr:row>
      <xdr:rowOff>0</xdr:rowOff>
    </xdr:to>
    <xdr:graphicFrame macro="">
      <xdr:nvGraphicFramePr>
        <xdr:cNvPr id="2" name="Chart 1">
          <a:extLst>
            <a:ext uri="{FF2B5EF4-FFF2-40B4-BE49-F238E27FC236}">
              <a16:creationId xmlns:a16="http://schemas.microsoft.com/office/drawing/2014/main" id="{9D78337C-A618-C84B-8247-941E460998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5</xdr:row>
      <xdr:rowOff>0</xdr:rowOff>
    </xdr:from>
    <xdr:to>
      <xdr:col>2</xdr:col>
      <xdr:colOff>109220</xdr:colOff>
      <xdr:row>5</xdr:row>
      <xdr:rowOff>4089400</xdr:rowOff>
    </xdr:to>
    <xdr:graphicFrame macro="">
      <xdr:nvGraphicFramePr>
        <xdr:cNvPr id="3" name="Chart 2">
          <a:extLst>
            <a:ext uri="{FF2B5EF4-FFF2-40B4-BE49-F238E27FC236}">
              <a16:creationId xmlns:a16="http://schemas.microsoft.com/office/drawing/2014/main" id="{BE0606AE-D4CA-FE43-B813-DC649773D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317500</xdr:colOff>
      <xdr:row>5</xdr:row>
      <xdr:rowOff>0</xdr:rowOff>
    </xdr:from>
    <xdr:to>
      <xdr:col>8</xdr:col>
      <xdr:colOff>38100</xdr:colOff>
      <xdr:row>5</xdr:row>
      <xdr:rowOff>2057400</xdr:rowOff>
    </xdr:to>
    <xdr:graphicFrame macro="">
      <xdr:nvGraphicFramePr>
        <xdr:cNvPr id="4" name="Chart 3">
          <a:extLst>
            <a:ext uri="{FF2B5EF4-FFF2-40B4-BE49-F238E27FC236}">
              <a16:creationId xmlns:a16="http://schemas.microsoft.com/office/drawing/2014/main" id="{74086B73-B877-5749-BB42-E013E8C29A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444500</xdr:colOff>
      <xdr:row>5</xdr:row>
      <xdr:rowOff>2171700</xdr:rowOff>
    </xdr:from>
    <xdr:to>
      <xdr:col>7</xdr:col>
      <xdr:colOff>3860696</xdr:colOff>
      <xdr:row>6</xdr:row>
      <xdr:rowOff>0</xdr:rowOff>
    </xdr:to>
    <xdr:graphicFrame macro="">
      <xdr:nvGraphicFramePr>
        <xdr:cNvPr id="5" name="Chart 4">
          <a:extLst>
            <a:ext uri="{FF2B5EF4-FFF2-40B4-BE49-F238E27FC236}">
              <a16:creationId xmlns:a16="http://schemas.microsoft.com/office/drawing/2014/main" id="{AC6D4657-7E69-1649-AED5-CB3445558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381000</xdr:colOff>
      <xdr:row>5</xdr:row>
      <xdr:rowOff>0</xdr:rowOff>
    </xdr:from>
    <xdr:to>
      <xdr:col>6</xdr:col>
      <xdr:colOff>172720</xdr:colOff>
      <xdr:row>5</xdr:row>
      <xdr:rowOff>4089400</xdr:rowOff>
    </xdr:to>
    <xdr:graphicFrame macro="">
      <xdr:nvGraphicFramePr>
        <xdr:cNvPr id="6" name="Chart 5">
          <a:extLst>
            <a:ext uri="{FF2B5EF4-FFF2-40B4-BE49-F238E27FC236}">
              <a16:creationId xmlns:a16="http://schemas.microsoft.com/office/drawing/2014/main" id="{743FF28C-DAB5-4440-A3E7-5610358C5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152400</xdr:colOff>
      <xdr:row>3</xdr:row>
      <xdr:rowOff>425451</xdr:rowOff>
    </xdr:from>
    <xdr:to>
      <xdr:col>13</xdr:col>
      <xdr:colOff>673100</xdr:colOff>
      <xdr:row>4</xdr:row>
      <xdr:rowOff>4089400</xdr:rowOff>
    </xdr:to>
    <xdr:grpSp>
      <xdr:nvGrpSpPr>
        <xdr:cNvPr id="8" name="Group 7">
          <a:extLst>
            <a:ext uri="{FF2B5EF4-FFF2-40B4-BE49-F238E27FC236}">
              <a16:creationId xmlns:a16="http://schemas.microsoft.com/office/drawing/2014/main" id="{E93F33CA-4451-7B42-A938-5C47C23A03B6}"/>
            </a:ext>
          </a:extLst>
        </xdr:cNvPr>
        <xdr:cNvGrpSpPr/>
      </xdr:nvGrpSpPr>
      <xdr:grpSpPr>
        <a:xfrm>
          <a:off x="14630400" y="1924051"/>
          <a:ext cx="3568700" cy="4108449"/>
          <a:chOff x="16992600" y="7048521"/>
          <a:chExt cx="2908300" cy="3733779"/>
        </a:xfrm>
      </xdr:grpSpPr>
      <xdr:cxnSp macro="">
        <xdr:nvCxnSpPr>
          <xdr:cNvPr id="9" name="Straight Arrow Connector 8">
            <a:extLst>
              <a:ext uri="{FF2B5EF4-FFF2-40B4-BE49-F238E27FC236}">
                <a16:creationId xmlns:a16="http://schemas.microsoft.com/office/drawing/2014/main" id="{D63195C3-35A0-A640-978E-B698D06A300A}"/>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BEEFA381-4D3C-4E4E-BA3E-D5710EE62BB2}"/>
              </a:ext>
            </a:extLst>
          </xdr:cNvPr>
          <xdr:cNvSpPr txBox="1"/>
        </xdr:nvSpPr>
        <xdr:spPr>
          <a:xfrm>
            <a:off x="17564100" y="7048521"/>
            <a:ext cx="2311400" cy="97787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Rechtsklick auf die horizontale (Wert-)Achse, um die Einstellungen für die obere und untere Schranke in den Achsenoptionen zu bearbeiten. *Löschen Sie nicht ausgefüllte Zeilen in der Tabelle.*</a:t>
            </a:r>
          </a:p>
        </xdr:txBody>
      </xdr:sp>
      <xdr:pic>
        <xdr:nvPicPr>
          <xdr:cNvPr id="11" name="Picture 10">
            <a:extLst>
              <a:ext uri="{FF2B5EF4-FFF2-40B4-BE49-F238E27FC236}">
                <a16:creationId xmlns:a16="http://schemas.microsoft.com/office/drawing/2014/main" id="{EAE9570C-8EFC-634D-A087-EC2EBF65C84E}"/>
              </a:ext>
            </a:extLst>
          </xdr:cNvPr>
          <xdr:cNvPicPr>
            <a:picLocks noChangeAspect="1"/>
          </xdr:cNvPicPr>
        </xdr:nvPicPr>
        <xdr:blipFill>
          <a:blip xmlns:r="http://schemas.openxmlformats.org/officeDocument/2006/relationships" r:embed="rId6"/>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29&amp;utm_language=DE&amp;utm_source=template-excel&amp;utm_medium=content&amp;utm_campaign=ic-Three-Month+Project+Roadmap-excel-49729-de&amp;lpa=ic+Three-Month+Project+Roadmap+excel+49729+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17"/>
  <sheetViews>
    <sheetView showGridLines="0" tabSelected="1" workbookViewId="0">
      <pane ySplit="1" topLeftCell="A2" activePane="bottomLeft" state="frozen"/>
      <selection pane="bottomLeft" activeCell="A2" sqref="A2"/>
    </sheetView>
  </sheetViews>
  <sheetFormatPr baseColWidth="10" defaultColWidth="11" defaultRowHeight="13"/>
  <cols>
    <col min="1" max="1" width="3.33203125" style="5" customWidth="1"/>
    <col min="2" max="2" width="39.1640625" style="5" customWidth="1"/>
    <col min="3" max="3" width="12.6640625" style="5" customWidth="1"/>
    <col min="4" max="4" width="10.6640625" style="5" customWidth="1"/>
    <col min="5" max="5" width="15.6640625" style="5" customWidth="1"/>
    <col min="6" max="6" width="24.1640625" style="5" customWidth="1"/>
    <col min="7" max="7" width="33.1640625" style="5" customWidth="1"/>
    <col min="8" max="8" width="46.33203125" style="5" customWidth="1"/>
    <col min="9" max="9" width="3.33203125" style="5" customWidth="1"/>
    <col min="10" max="10" width="22.83203125" style="5" customWidth="1"/>
    <col min="11" max="11" width="3.33203125" style="5" customWidth="1"/>
    <col min="12" max="12" width="12.6640625" style="5" customWidth="1"/>
    <col min="13" max="13" width="3.33203125" style="5" customWidth="1"/>
    <col min="14" max="16" width="11" style="5"/>
    <col min="17" max="17" width="9" style="5" customWidth="1"/>
    <col min="18" max="16384" width="11" style="5"/>
  </cols>
  <sheetData>
    <row r="1" spans="1:257" s="9" customFormat="1" ht="42" customHeight="1">
      <c r="B1" s="49" t="s">
        <v>7</v>
      </c>
    </row>
    <row r="2" spans="1:257" s="20" customFormat="1" ht="30" customHeight="1">
      <c r="A2" s="16"/>
      <c r="B2" s="17" t="s">
        <v>8</v>
      </c>
      <c r="C2" s="17"/>
      <c r="D2" s="17"/>
      <c r="E2" s="18" t="s">
        <v>9</v>
      </c>
      <c r="F2" s="19" t="s">
        <v>10</v>
      </c>
      <c r="G2" s="18" t="s">
        <v>11</v>
      </c>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1:257" ht="35" customHeight="1" thickBot="1">
      <c r="A3" s="1"/>
      <c r="B3" s="63"/>
      <c r="C3" s="64"/>
      <c r="D3" s="65"/>
      <c r="E3" s="51">
        <v>45292</v>
      </c>
      <c r="F3" s="51">
        <v>45382</v>
      </c>
      <c r="G3" s="52">
        <v>0.72</v>
      </c>
      <c r="H3" s="1"/>
      <c r="I3" s="1"/>
      <c r="J3" s="1"/>
      <c r="K3" s="1"/>
      <c r="L3" s="1"/>
      <c r="M3" s="1"/>
      <c r="N3" s="1"/>
      <c r="O3" s="1"/>
      <c r="P3" s="1"/>
      <c r="Q3" s="1"/>
      <c r="R3" s="1"/>
      <c r="S3" s="1"/>
      <c r="T3" s="1"/>
      <c r="U3" s="1"/>
      <c r="V3" s="1"/>
      <c r="W3" s="1"/>
      <c r="X3" s="1"/>
      <c r="Y3" s="1"/>
      <c r="Z3" s="1"/>
      <c r="AA3" s="1"/>
      <c r="AB3" s="1"/>
      <c r="AC3" s="1"/>
      <c r="AD3" s="1"/>
      <c r="AE3" s="1"/>
      <c r="AF3" s="1"/>
      <c r="AG3" s="1"/>
    </row>
    <row r="4" spans="1:257" ht="35" customHeight="1">
      <c r="A4" s="1"/>
      <c r="B4" s="53" t="s">
        <v>12</v>
      </c>
      <c r="C4" s="40"/>
      <c r="D4" s="40"/>
      <c r="E4" s="41"/>
      <c r="F4" s="42"/>
      <c r="G4" s="43"/>
      <c r="H4" s="1"/>
      <c r="I4" s="1"/>
      <c r="J4" s="1"/>
      <c r="K4" s="1"/>
      <c r="L4" s="1"/>
      <c r="M4" s="1"/>
      <c r="N4" s="1"/>
      <c r="O4" s="1"/>
      <c r="P4" s="1"/>
      <c r="Q4" s="1"/>
      <c r="R4" s="1"/>
      <c r="S4" s="1"/>
      <c r="T4" s="1"/>
      <c r="U4" s="1"/>
      <c r="V4" s="1"/>
      <c r="W4" s="1"/>
      <c r="X4" s="1"/>
      <c r="Y4" s="1"/>
      <c r="Z4" s="1"/>
      <c r="AA4" s="1"/>
      <c r="AB4" s="1"/>
      <c r="AC4" s="1"/>
      <c r="AD4" s="1"/>
      <c r="AE4" s="1"/>
      <c r="AF4" s="1"/>
      <c r="AG4" s="1"/>
    </row>
    <row r="5" spans="1:257" ht="409"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ht="323"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ht="35" customHeight="1">
      <c r="A8" s="1"/>
      <c r="B8" s="22" t="s">
        <v>13</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ht="25" customHeight="1">
      <c r="A9" s="1"/>
      <c r="B9" s="21" t="s">
        <v>3</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9" customFormat="1" ht="35" customHeight="1">
      <c r="A10" s="8"/>
      <c r="B10" s="11" t="s">
        <v>14</v>
      </c>
      <c r="C10" s="23" t="s">
        <v>9</v>
      </c>
      <c r="D10" s="23" t="s">
        <v>10</v>
      </c>
      <c r="E10" s="24" t="s">
        <v>15</v>
      </c>
      <c r="F10" s="11" t="s">
        <v>0</v>
      </c>
      <c r="G10" s="11" t="s">
        <v>16</v>
      </c>
      <c r="H10" s="11" t="s">
        <v>17</v>
      </c>
      <c r="I10" s="8"/>
      <c r="J10" s="11" t="s">
        <v>0</v>
      </c>
      <c r="K10" s="8"/>
      <c r="L10" s="11" t="s">
        <v>16</v>
      </c>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row>
    <row r="11" spans="1:257" s="7" customFormat="1" ht="23" customHeight="1">
      <c r="A11" s="6"/>
      <c r="B11" s="3" t="s">
        <v>4</v>
      </c>
      <c r="C11" s="25">
        <v>45292</v>
      </c>
      <c r="D11" s="25">
        <v>45322</v>
      </c>
      <c r="E11" s="26">
        <f>IF(C11=0,0,D11-C11)</f>
        <v>30</v>
      </c>
      <c r="F11" s="2" t="s">
        <v>18</v>
      </c>
      <c r="G11" s="2" t="s">
        <v>19</v>
      </c>
      <c r="H11" s="2"/>
      <c r="J11" s="59" t="s">
        <v>18</v>
      </c>
      <c r="K11" s="6"/>
      <c r="L11" s="12" t="s">
        <v>19</v>
      </c>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3" customHeight="1">
      <c r="A12" s="6"/>
      <c r="B12" s="3" t="s">
        <v>20</v>
      </c>
      <c r="C12" s="27">
        <v>45295</v>
      </c>
      <c r="D12" s="27">
        <v>45302</v>
      </c>
      <c r="E12" s="26">
        <f t="shared" ref="E12:E22" si="0">IF(C12=0,0,D12-C12)</f>
        <v>7</v>
      </c>
      <c r="F12" s="2" t="s">
        <v>18</v>
      </c>
      <c r="G12" s="3" t="s">
        <v>21</v>
      </c>
      <c r="H12" s="2"/>
      <c r="J12" s="58" t="s">
        <v>22</v>
      </c>
      <c r="K12" s="6"/>
      <c r="L12" s="13" t="s">
        <v>21</v>
      </c>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3" customHeight="1">
      <c r="A13" s="6"/>
      <c r="B13" s="3" t="s">
        <v>23</v>
      </c>
      <c r="C13" s="27">
        <v>45298</v>
      </c>
      <c r="D13" s="27">
        <v>45302</v>
      </c>
      <c r="E13" s="26">
        <f t="shared" si="0"/>
        <v>4</v>
      </c>
      <c r="F13" s="2" t="s">
        <v>18</v>
      </c>
      <c r="G13" s="3" t="s">
        <v>24</v>
      </c>
      <c r="H13" s="2"/>
      <c r="J13" s="60" t="s">
        <v>25</v>
      </c>
      <c r="K13" s="6"/>
      <c r="L13" s="14" t="s">
        <v>24</v>
      </c>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3" customHeight="1">
      <c r="A14" s="6"/>
      <c r="B14" s="3" t="s">
        <v>26</v>
      </c>
      <c r="C14" s="27">
        <v>45301</v>
      </c>
      <c r="D14" s="27">
        <v>45306</v>
      </c>
      <c r="E14" s="26">
        <f t="shared" si="0"/>
        <v>5</v>
      </c>
      <c r="F14" s="2" t="s">
        <v>18</v>
      </c>
      <c r="G14" s="3" t="s">
        <v>24</v>
      </c>
      <c r="H14" s="2"/>
      <c r="J14" s="9"/>
      <c r="K14" s="6"/>
      <c r="L14" s="10"/>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3" customHeight="1">
      <c r="A15" s="6"/>
      <c r="B15" s="3" t="s">
        <v>27</v>
      </c>
      <c r="C15" s="27">
        <v>45304</v>
      </c>
      <c r="D15" s="27">
        <v>45311</v>
      </c>
      <c r="E15" s="26">
        <f t="shared" si="0"/>
        <v>7</v>
      </c>
      <c r="F15" s="2" t="s">
        <v>18</v>
      </c>
      <c r="G15" s="3" t="s">
        <v>24</v>
      </c>
      <c r="H15" s="2"/>
      <c r="I15" s="6"/>
      <c r="K15" s="6"/>
      <c r="L15" s="1"/>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3" customHeight="1">
      <c r="A16" s="6"/>
      <c r="B16" s="3" t="s">
        <v>5</v>
      </c>
      <c r="C16" s="27">
        <v>45323</v>
      </c>
      <c r="D16" s="27">
        <v>45351</v>
      </c>
      <c r="E16" s="26">
        <f t="shared" si="0"/>
        <v>28</v>
      </c>
      <c r="F16" s="3" t="s">
        <v>22</v>
      </c>
      <c r="G16" s="3" t="s">
        <v>19</v>
      </c>
      <c r="H16" s="2"/>
      <c r="I16" s="6"/>
      <c r="J16" s="9"/>
      <c r="K16" s="6"/>
      <c r="L16" s="1"/>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3" customHeight="1">
      <c r="A17" s="6"/>
      <c r="B17" s="3" t="s">
        <v>28</v>
      </c>
      <c r="C17" s="27">
        <v>45323</v>
      </c>
      <c r="D17" s="25">
        <v>45332</v>
      </c>
      <c r="E17" s="26">
        <f t="shared" si="0"/>
        <v>9</v>
      </c>
      <c r="F17" s="3" t="s">
        <v>22</v>
      </c>
      <c r="G17" s="3" t="s">
        <v>19</v>
      </c>
      <c r="H17" s="2"/>
      <c r="I17" s="6"/>
      <c r="J17" s="1"/>
      <c r="K17" s="6"/>
      <c r="L17" s="1"/>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3" customHeight="1">
      <c r="A18" s="6"/>
      <c r="B18" s="3" t="s">
        <v>29</v>
      </c>
      <c r="C18" s="27">
        <v>45324</v>
      </c>
      <c r="D18" s="25">
        <v>45333</v>
      </c>
      <c r="E18" s="26">
        <f t="shared" si="0"/>
        <v>9</v>
      </c>
      <c r="F18" s="3" t="s">
        <v>18</v>
      </c>
      <c r="G18" s="3" t="s">
        <v>19</v>
      </c>
      <c r="H18" s="2"/>
      <c r="I18" s="6"/>
      <c r="J18" s="1"/>
      <c r="K18" s="6"/>
      <c r="L18" s="1"/>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3" customHeight="1">
      <c r="A19" s="6"/>
      <c r="B19" s="3" t="s">
        <v>30</v>
      </c>
      <c r="C19" s="27">
        <v>45337</v>
      </c>
      <c r="D19" s="25">
        <v>45347</v>
      </c>
      <c r="E19" s="26">
        <f t="shared" si="0"/>
        <v>10</v>
      </c>
      <c r="F19" s="3" t="s">
        <v>25</v>
      </c>
      <c r="G19" s="3" t="s">
        <v>24</v>
      </c>
      <c r="H19" s="2"/>
      <c r="I19" s="6"/>
      <c r="J19" s="1"/>
      <c r="K19" s="6"/>
      <c r="L19" s="1"/>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3" customHeight="1">
      <c r="A20" s="6"/>
      <c r="B20" s="3" t="s">
        <v>31</v>
      </c>
      <c r="C20" s="27">
        <v>45342</v>
      </c>
      <c r="D20" s="25">
        <v>45349</v>
      </c>
      <c r="E20" s="26">
        <f t="shared" si="0"/>
        <v>7</v>
      </c>
      <c r="F20" s="3" t="s">
        <v>25</v>
      </c>
      <c r="G20" s="3" t="s">
        <v>19</v>
      </c>
      <c r="H20" s="2"/>
      <c r="I20" s="6"/>
      <c r="J20" s="1"/>
      <c r="K20" s="6"/>
      <c r="L20" s="1"/>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3" customHeight="1">
      <c r="A21" s="6"/>
      <c r="B21" s="3" t="s">
        <v>32</v>
      </c>
      <c r="C21" s="27">
        <v>45352</v>
      </c>
      <c r="D21" s="25">
        <v>45382</v>
      </c>
      <c r="E21" s="26">
        <f t="shared" si="0"/>
        <v>30</v>
      </c>
      <c r="F21" s="3" t="s">
        <v>25</v>
      </c>
      <c r="G21" s="3" t="s">
        <v>19</v>
      </c>
      <c r="H21" s="2"/>
      <c r="I21" s="6"/>
      <c r="J21" s="1"/>
      <c r="K21" s="6"/>
      <c r="L21" s="1"/>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3" customHeight="1">
      <c r="A22" s="6"/>
      <c r="B22" s="3" t="s">
        <v>33</v>
      </c>
      <c r="C22" s="27">
        <v>45352</v>
      </c>
      <c r="D22" s="25">
        <v>45356</v>
      </c>
      <c r="E22" s="26">
        <f t="shared" si="0"/>
        <v>4</v>
      </c>
      <c r="F22" s="3" t="s">
        <v>18</v>
      </c>
      <c r="G22" s="3" t="s">
        <v>21</v>
      </c>
      <c r="H22" s="2"/>
      <c r="I22" s="6"/>
      <c r="J22" s="1"/>
      <c r="K22" s="6"/>
      <c r="L22" s="1"/>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3" customHeight="1">
      <c r="A23" s="6"/>
      <c r="B23" s="3" t="s">
        <v>34</v>
      </c>
      <c r="C23" s="27">
        <v>45356</v>
      </c>
      <c r="D23" s="25">
        <v>45362</v>
      </c>
      <c r="E23" s="26">
        <f t="shared" ref="E23:E24" si="1">IF(C23=0,0,D23-C23)</f>
        <v>6</v>
      </c>
      <c r="F23" s="3" t="s">
        <v>18</v>
      </c>
      <c r="G23" s="3" t="s">
        <v>19</v>
      </c>
      <c r="H23" s="2"/>
      <c r="I23" s="6"/>
      <c r="J23" s="1"/>
      <c r="K23" s="6"/>
      <c r="L23" s="1"/>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3" customHeight="1">
      <c r="A24" s="6"/>
      <c r="B24" s="3" t="s">
        <v>35</v>
      </c>
      <c r="C24" s="27">
        <v>45362</v>
      </c>
      <c r="D24" s="25">
        <v>45370</v>
      </c>
      <c r="E24" s="26">
        <f t="shared" si="1"/>
        <v>8</v>
      </c>
      <c r="F24" s="3" t="s">
        <v>22</v>
      </c>
      <c r="G24" s="3" t="s">
        <v>19</v>
      </c>
      <c r="H24" s="2"/>
      <c r="I24" s="6"/>
      <c r="J24" s="1"/>
      <c r="K24" s="6"/>
      <c r="L24" s="1"/>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3" customHeight="1">
      <c r="A25" s="6"/>
      <c r="B25" s="3" t="s">
        <v>36</v>
      </c>
      <c r="C25" s="27">
        <v>45371</v>
      </c>
      <c r="D25" s="25">
        <v>45382</v>
      </c>
      <c r="E25" s="26">
        <f t="shared" ref="E25" si="2">IF(C25=0,0,D25-C25)</f>
        <v>11</v>
      </c>
      <c r="F25" s="3" t="s">
        <v>25</v>
      </c>
      <c r="G25" s="3" t="s">
        <v>19</v>
      </c>
      <c r="H25" s="2"/>
      <c r="I25" s="6"/>
      <c r="J25" s="1"/>
      <c r="K25" s="6"/>
      <c r="L25" s="1"/>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ht="25" customHeight="1">
      <c r="A27" s="1"/>
      <c r="B27" s="21" t="s">
        <v>37</v>
      </c>
      <c r="C27" s="1"/>
      <c r="D27" s="1"/>
      <c r="F27" s="21" t="s">
        <v>2</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s="15" customFormat="1" ht="23" customHeight="1">
      <c r="B28" s="38" t="s">
        <v>0</v>
      </c>
      <c r="C28" s="39" t="s">
        <v>38</v>
      </c>
      <c r="D28" s="39" t="s">
        <v>1</v>
      </c>
      <c r="F28" s="30" t="s">
        <v>39</v>
      </c>
      <c r="G28" s="29">
        <v>80000</v>
      </c>
    </row>
    <row r="29" spans="1:257" s="15" customFormat="1" ht="23" customHeight="1" thickBot="1">
      <c r="B29" s="59" t="s">
        <v>18</v>
      </c>
      <c r="C29" s="32">
        <f>COUNTIF(F11:F25, "On Schedule")</f>
        <v>8</v>
      </c>
      <c r="D29" s="33">
        <f>IFERROR(C29/C32,"")</f>
        <v>0.53333333333333333</v>
      </c>
      <c r="F29" s="55" t="s">
        <v>40</v>
      </c>
      <c r="G29" s="56">
        <v>50000</v>
      </c>
    </row>
    <row r="30" spans="1:257" s="15" customFormat="1" ht="23" customHeight="1" thickTop="1" thickBot="1">
      <c r="B30" s="58" t="s">
        <v>22</v>
      </c>
      <c r="C30" s="32">
        <f>COUNTIF(F11:F25, "Needs Attention")</f>
        <v>3</v>
      </c>
      <c r="D30" s="33">
        <f>IFERROR(C30/C32,"")</f>
        <v>0.2</v>
      </c>
      <c r="F30" s="54" t="s">
        <v>41</v>
      </c>
      <c r="G30" s="57">
        <f>G28-G29</f>
        <v>30000</v>
      </c>
    </row>
    <row r="31" spans="1:257" s="15" customFormat="1" ht="23" customHeight="1" thickBot="1">
      <c r="B31" s="61" t="s">
        <v>25</v>
      </c>
      <c r="C31" s="34">
        <f>COUNTIF(F11:F25, "Delayed")</f>
        <v>4</v>
      </c>
      <c r="D31" s="35">
        <f>IFERROR(C31/C32,"")</f>
        <v>0.26666666666666666</v>
      </c>
    </row>
    <row r="32" spans="1:257" s="15" customFormat="1" ht="23" customHeight="1">
      <c r="B32" s="28" t="s">
        <v>42</v>
      </c>
      <c r="C32" s="36">
        <f>SUM(C29:C31)</f>
        <v>15</v>
      </c>
      <c r="D32" s="37">
        <f>SUM(D29:D31)</f>
        <v>1</v>
      </c>
    </row>
    <row r="33" spans="1:257" s="15" customFormat="1"/>
    <row r="34" spans="1:257" ht="25" customHeight="1">
      <c r="A34" s="1"/>
      <c r="B34" s="21" t="s">
        <v>43</v>
      </c>
      <c r="C34" s="1"/>
      <c r="D34" s="1"/>
      <c r="F34" s="44" t="s">
        <v>44</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s="15" customFormat="1" ht="23" customHeight="1">
      <c r="B35" s="38" t="s">
        <v>16</v>
      </c>
      <c r="C35" s="39" t="s">
        <v>38</v>
      </c>
      <c r="D35" s="39" t="s">
        <v>1</v>
      </c>
      <c r="F35" s="46" t="s">
        <v>45</v>
      </c>
      <c r="G35" s="29">
        <v>5</v>
      </c>
    </row>
    <row r="36" spans="1:257" s="15" customFormat="1" ht="23" customHeight="1">
      <c r="B36" s="12" t="s">
        <v>19</v>
      </c>
      <c r="C36" s="32">
        <f>COUNTIF(G11:G25, "High")</f>
        <v>9</v>
      </c>
      <c r="D36" s="33">
        <f>IFERROR(C36/C40,"")</f>
        <v>0.6</v>
      </c>
      <c r="F36" s="45" t="s">
        <v>46</v>
      </c>
      <c r="G36" s="29">
        <v>2</v>
      </c>
    </row>
    <row r="37" spans="1:257" s="15" customFormat="1" ht="23" customHeight="1">
      <c r="B37" s="13" t="s">
        <v>21</v>
      </c>
      <c r="C37" s="32">
        <f>COUNTIF(G11:G25, "Medium")</f>
        <v>2</v>
      </c>
      <c r="D37" s="33">
        <f>IFERROR(C37/C40,"")</f>
        <v>0.13333333333333333</v>
      </c>
      <c r="F37" s="47" t="s">
        <v>47</v>
      </c>
      <c r="G37" s="29">
        <v>4</v>
      </c>
    </row>
    <row r="38" spans="1:257" s="15" customFormat="1" ht="23" customHeight="1">
      <c r="B38" s="14" t="s">
        <v>24</v>
      </c>
      <c r="C38" s="32">
        <f>COUNTIF(G11:G25, "Low")</f>
        <v>4</v>
      </c>
      <c r="D38" s="33">
        <f>IFERROR(C38/C40,"")</f>
        <v>0.26666666666666666</v>
      </c>
      <c r="E38" s="1"/>
      <c r="F38" s="1"/>
    </row>
    <row r="39" spans="1:257" s="15" customFormat="1" ht="23" customHeight="1" thickBot="1">
      <c r="B39" s="31"/>
      <c r="C39" s="34">
        <f>COUNTIF(G11:G22, "...")</f>
        <v>0</v>
      </c>
      <c r="D39" s="35">
        <f>IFERROR(C39/C40,"")</f>
        <v>0</v>
      </c>
      <c r="E39" s="1"/>
      <c r="F39" s="1"/>
    </row>
    <row r="40" spans="1:257" s="15" customFormat="1" ht="23" customHeight="1">
      <c r="B40" s="28" t="s">
        <v>42</v>
      </c>
      <c r="C40" s="36">
        <f>SUM(C36:C39)</f>
        <v>15</v>
      </c>
      <c r="D40" s="37">
        <f>SUM(D36:D39)</f>
        <v>1</v>
      </c>
      <c r="E40" s="1"/>
      <c r="F40" s="1"/>
    </row>
    <row r="41" spans="1:25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ustomFormat="1" ht="50" customHeight="1">
      <c r="A42" s="5"/>
      <c r="B42" s="62" t="s">
        <v>48</v>
      </c>
      <c r="C42" s="62"/>
      <c r="D42" s="62"/>
      <c r="E42" s="62"/>
      <c r="F42" s="62"/>
      <c r="G42" s="62"/>
      <c r="H42" s="62"/>
    </row>
    <row r="43" spans="1:2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8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row>
    <row r="329" spans="1:28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row>
    <row r="330" spans="1:28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row>
    <row r="331" spans="1:28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row>
    <row r="332" spans="1:28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row>
    <row r="333" spans="1:28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row>
    <row r="334" spans="1:28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row>
    <row r="335" spans="1:28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sheetData>
  <mergeCells count="2">
    <mergeCell ref="B42:H42"/>
    <mergeCell ref="B3:D3"/>
  </mergeCells>
  <phoneticPr fontId="3" type="noConversion"/>
  <conditionalFormatting sqref="B29:B31">
    <cfRule type="containsText" dxfId="47" priority="13" operator="containsText" text="Nicht begonnen">
      <formula>NOT(ISERROR(SEARCH("Nicht begonnen",B29)))</formula>
    </cfRule>
    <cfRule type="containsText" dxfId="46" priority="9" operator="containsText" text="Überfällig">
      <formula>NOT(ISERROR(SEARCH("Überfällig",B29)))</formula>
    </cfRule>
    <cfRule type="containsText" dxfId="45" priority="10" operator="containsText" text="Pausiert">
      <formula>NOT(ISERROR(SEARCH("Pausiert",B29)))</formula>
    </cfRule>
    <cfRule type="containsText" dxfId="44" priority="11" operator="containsText" text="Abgeschlossen">
      <formula>NOT(ISERROR(SEARCH("Abgeschlossen",B29)))</formula>
    </cfRule>
    <cfRule type="containsText" dxfId="43" priority="12" operator="containsText" text="In Bearbeitung">
      <formula>NOT(ISERROR(SEARCH("In Bearbeitung",B29)))</formula>
    </cfRule>
  </conditionalFormatting>
  <conditionalFormatting sqref="B36:B39">
    <cfRule type="containsText" dxfId="42" priority="22" operator="containsText" text="Niedrig">
      <formula>NOT(ISERROR(SEARCH("Niedrig",B36)))</formula>
    </cfRule>
    <cfRule type="containsText" dxfId="41" priority="23" operator="containsText" text="Mittel">
      <formula>NOT(ISERROR(SEARCH("Mittel",B36)))</formula>
    </cfRule>
    <cfRule type="containsText" dxfId="40" priority="24" operator="containsText" text="Hoch">
      <formula>NOT(ISERROR(SEARCH("Hoch",B36)))</formula>
    </cfRule>
  </conditionalFormatting>
  <conditionalFormatting sqref="F11:F25">
    <cfRule type="containsText" dxfId="39" priority="8" operator="containsText" text="Nicht begonnen">
      <formula>NOT(ISERROR(SEARCH("Nicht begonnen",F11)))</formula>
    </cfRule>
    <cfRule type="containsText" dxfId="38" priority="7" operator="containsText" text="In Bearbeitung">
      <formula>NOT(ISERROR(SEARCH("In Bearbeitung",F11)))</formula>
    </cfRule>
    <cfRule type="containsText" dxfId="37" priority="6" operator="containsText" text="Erfordert Aufmerksamkeit">
      <formula>NOT(ISERROR(SEARCH("Erfordert Aufmerksamkeit",F11)))</formula>
    </cfRule>
    <cfRule type="containsText" dxfId="36" priority="5" operator="containsText" text="Verzögert">
      <formula>NOT(ISERROR(SEARCH("Verzögert",F11)))</formula>
    </cfRule>
    <cfRule type="containsText" dxfId="35" priority="1" operator="containsText" text="Im Zeitplan">
      <formula>NOT(ISERROR(SEARCH("Im Zeitplan",F11)))</formula>
    </cfRule>
  </conditionalFormatting>
  <conditionalFormatting sqref="G11:G25">
    <cfRule type="containsText" dxfId="34" priority="4" operator="containsText" text="Hoch">
      <formula>NOT(ISERROR(SEARCH("Hoch",G11)))</formula>
    </cfRule>
    <cfRule type="containsText" dxfId="33" priority="3" operator="containsText" text="Mittel">
      <formula>NOT(ISERROR(SEARCH("Mittel",G11)))</formula>
    </cfRule>
    <cfRule type="containsText" dxfId="32" priority="2" operator="containsText" text="Niedrig">
      <formula>NOT(ISERROR(SEARCH("Niedrig",G11)))</formula>
    </cfRule>
  </conditionalFormatting>
  <conditionalFormatting sqref="J11:J14 J16">
    <cfRule type="containsText" dxfId="31" priority="48" operator="containsText" text="Im Zeitplan">
      <formula>NOT(ISERROR(SEARCH("Im Zeitplan",J11)))</formula>
    </cfRule>
    <cfRule type="containsText" dxfId="30" priority="68" operator="containsText" text="Verzögert">
      <formula>NOT(ISERROR(SEARCH("Verzögert",J11)))</formula>
    </cfRule>
    <cfRule type="containsText" dxfId="29" priority="69" operator="containsText" text="Erfordert Aufmerksamkeit">
      <formula>NOT(ISERROR(SEARCH("Erfordert Aufmerksamkeit",J11)))</formula>
    </cfRule>
    <cfRule type="containsText" dxfId="28" priority="70" operator="containsText" text="In Bearbeitung">
      <formula>NOT(ISERROR(SEARCH("In Bearbeitung",J11)))</formula>
    </cfRule>
    <cfRule type="containsText" dxfId="27" priority="71" operator="containsText" text="Nicht begonnen">
      <formula>NOT(ISERROR(SEARCH("Nicht begonnen",J11)))</formula>
    </cfRule>
  </conditionalFormatting>
  <conditionalFormatting sqref="L11:L14">
    <cfRule type="containsText" dxfId="26" priority="49" operator="containsText" text="Niedrig">
      <formula>NOT(ISERROR(SEARCH("Niedrig",L11)))</formula>
    </cfRule>
    <cfRule type="containsText" dxfId="25" priority="50" operator="containsText" text="Mittel">
      <formula>NOT(ISERROR(SEARCH("Mittel",L11)))</formula>
    </cfRule>
    <cfRule type="containsText" dxfId="24" priority="51" operator="containsText" text="Hoch">
      <formula>NOT(ISERROR(SEARCH("Hoch",L11)))</formula>
    </cfRule>
  </conditionalFormatting>
  <dataValidations count="2">
    <dataValidation type="list" allowBlank="1" showInputMessage="1" showErrorMessage="1" sqref="G11:G25" xr:uid="{00000000-0002-0000-0000-000000000000}">
      <formula1>$L$11:$L$14</formula1>
    </dataValidation>
    <dataValidation type="list" allowBlank="1" showInputMessage="1" showErrorMessage="1" sqref="F11:F25" xr:uid="{00000000-0002-0000-0000-000001000000}">
      <formula1>$J$11:$J$16</formula1>
    </dataValidation>
  </dataValidations>
  <hyperlinks>
    <hyperlink ref="B42:H42" r:id="rId1" display="KLICKEN SIE HIER ZUR ERSTELLUNG IN SMARTSHEET" xr:uid="{00000000-0004-0000-0000-000000000000}"/>
  </hyperlinks>
  <pageMargins left="0.3" right="0.3" top="0.3" bottom="0.3" header="0" footer="0"/>
  <pageSetup scale="66" fitToHeight="0" orientation="landscape" horizontalDpi="4294967292" verticalDpi="4294967292"/>
  <rowBreaks count="1" manualBreakCount="1">
    <brk id="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JU1016"/>
  <sheetViews>
    <sheetView showGridLines="0" workbookViewId="0">
      <pane ySplit="1" topLeftCell="A3" activePane="bottomLeft" state="frozen"/>
      <selection pane="bottomLeft" activeCell="J5" sqref="J5"/>
    </sheetView>
  </sheetViews>
  <sheetFormatPr baseColWidth="10" defaultColWidth="11" defaultRowHeight="13"/>
  <cols>
    <col min="1" max="1" width="3.33203125" style="5" customWidth="1"/>
    <col min="2" max="2" width="38" style="5" customWidth="1"/>
    <col min="3" max="3" width="13" style="5" customWidth="1"/>
    <col min="4" max="4" width="10.6640625" style="5" customWidth="1"/>
    <col min="5" max="5" width="15.6640625" style="5" customWidth="1"/>
    <col min="6" max="6" width="25.5" style="5" customWidth="1"/>
    <col min="7" max="7" width="29.83203125" style="5" customWidth="1"/>
    <col min="8" max="8" width="50.6640625" style="5" customWidth="1"/>
    <col min="9" max="9" width="3.33203125" style="5" customWidth="1"/>
    <col min="10" max="10" width="20.6640625" style="5" customWidth="1"/>
    <col min="11" max="11" width="3.33203125" style="5" customWidth="1"/>
    <col min="12" max="12" width="12.6640625" style="5" customWidth="1"/>
    <col min="13" max="13" width="3.33203125" style="5" customWidth="1"/>
    <col min="14" max="16" width="11" style="5"/>
    <col min="17" max="17" width="9" style="5" customWidth="1"/>
    <col min="18" max="16384" width="11" style="5"/>
  </cols>
  <sheetData>
    <row r="1" spans="1:257" s="9" customFormat="1" ht="50" customHeight="1">
      <c r="B1" s="49" t="s">
        <v>7</v>
      </c>
    </row>
    <row r="2" spans="1:257" s="20" customFormat="1" ht="25" customHeight="1">
      <c r="A2" s="16"/>
      <c r="B2" s="17" t="s">
        <v>8</v>
      </c>
      <c r="C2" s="17"/>
      <c r="D2" s="17"/>
      <c r="E2" s="18" t="s">
        <v>9</v>
      </c>
      <c r="F2" s="19" t="s">
        <v>10</v>
      </c>
      <c r="G2" s="18" t="s">
        <v>11</v>
      </c>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1:257" ht="43" thickBot="1">
      <c r="A3" s="1"/>
      <c r="B3" s="63"/>
      <c r="C3" s="64"/>
      <c r="D3" s="65"/>
      <c r="E3" s="51"/>
      <c r="F3" s="51"/>
      <c r="G3" s="52"/>
      <c r="H3" s="48" t="s">
        <v>49</v>
      </c>
      <c r="I3" s="1"/>
      <c r="J3" s="1"/>
      <c r="K3" s="1"/>
      <c r="L3" s="1"/>
      <c r="M3" s="1"/>
      <c r="N3" s="1"/>
      <c r="O3" s="1"/>
      <c r="P3" s="1"/>
      <c r="Q3" s="1"/>
      <c r="R3" s="1"/>
      <c r="S3" s="1"/>
      <c r="T3" s="1"/>
      <c r="U3" s="1"/>
      <c r="V3" s="1"/>
      <c r="W3" s="1"/>
      <c r="X3" s="1"/>
      <c r="Y3" s="1"/>
      <c r="Z3" s="1"/>
      <c r="AA3" s="1"/>
      <c r="AB3" s="1"/>
      <c r="AC3" s="1"/>
      <c r="AD3" s="1"/>
      <c r="AE3" s="1"/>
      <c r="AF3" s="1"/>
      <c r="AG3" s="1"/>
    </row>
    <row r="4" spans="1:257" ht="35" customHeight="1">
      <c r="A4" s="1"/>
      <c r="B4" s="53" t="s">
        <v>12</v>
      </c>
      <c r="C4" s="40"/>
      <c r="D4" s="40"/>
      <c r="E4" s="41"/>
      <c r="F4" s="42"/>
      <c r="G4" s="43"/>
      <c r="H4" s="1"/>
      <c r="I4" s="1"/>
      <c r="J4" s="1"/>
      <c r="K4" s="1"/>
      <c r="L4" s="1"/>
      <c r="M4" s="1"/>
      <c r="N4" s="1"/>
      <c r="O4" s="1"/>
      <c r="P4" s="1"/>
      <c r="Q4" s="1"/>
      <c r="R4" s="1"/>
      <c r="S4" s="1"/>
      <c r="T4" s="1"/>
      <c r="U4" s="1"/>
      <c r="V4" s="1"/>
      <c r="W4" s="1"/>
      <c r="X4" s="1"/>
      <c r="Y4" s="1"/>
      <c r="Z4" s="1"/>
      <c r="AA4" s="1"/>
      <c r="AB4" s="1"/>
      <c r="AC4" s="1"/>
      <c r="AD4" s="1"/>
      <c r="AE4" s="1"/>
      <c r="AF4" s="1"/>
      <c r="AG4" s="1"/>
    </row>
    <row r="5" spans="1:257" ht="409"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ht="323"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ht="35" customHeight="1">
      <c r="A8" s="1"/>
      <c r="B8" s="22" t="s">
        <v>13</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ht="25" customHeight="1">
      <c r="A9" s="1"/>
      <c r="B9" s="21" t="s">
        <v>3</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9" customFormat="1" ht="35" customHeight="1">
      <c r="A10" s="8"/>
      <c r="B10" s="11" t="s">
        <v>14</v>
      </c>
      <c r="C10" s="23" t="s">
        <v>9</v>
      </c>
      <c r="D10" s="23" t="s">
        <v>10</v>
      </c>
      <c r="E10" s="24" t="s">
        <v>15</v>
      </c>
      <c r="F10" s="11" t="s">
        <v>0</v>
      </c>
      <c r="G10" s="11" t="s">
        <v>16</v>
      </c>
      <c r="H10" s="11" t="s">
        <v>17</v>
      </c>
      <c r="I10" s="8"/>
      <c r="J10" s="11" t="s">
        <v>0</v>
      </c>
      <c r="K10" s="8"/>
      <c r="L10" s="11" t="s">
        <v>16</v>
      </c>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row>
    <row r="11" spans="1:257" s="7" customFormat="1" ht="23" customHeight="1">
      <c r="A11" s="6"/>
      <c r="B11" s="3" t="s">
        <v>50</v>
      </c>
      <c r="C11" s="25"/>
      <c r="D11" s="25"/>
      <c r="E11" s="26">
        <f>IF(C11=0,0,D11-C11)</f>
        <v>0</v>
      </c>
      <c r="F11" s="2"/>
      <c r="G11" s="2"/>
      <c r="H11" s="2"/>
      <c r="J11" s="59" t="s">
        <v>18</v>
      </c>
      <c r="K11" s="6"/>
      <c r="L11" s="12" t="s">
        <v>19</v>
      </c>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8">
      <c r="A12" s="6"/>
      <c r="B12" s="3" t="s">
        <v>20</v>
      </c>
      <c r="C12" s="27"/>
      <c r="D12" s="27"/>
      <c r="E12" s="26">
        <f t="shared" ref="E12:E25" si="0">IF(C12=0,0,D12-C12)</f>
        <v>0</v>
      </c>
      <c r="F12" s="2"/>
      <c r="G12" s="3"/>
      <c r="H12" s="2"/>
      <c r="J12" s="58" t="s">
        <v>22</v>
      </c>
      <c r="K12" s="6"/>
      <c r="L12" s="13" t="s">
        <v>21</v>
      </c>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3" customHeight="1">
      <c r="A13" s="6"/>
      <c r="B13" s="3" t="s">
        <v>23</v>
      </c>
      <c r="C13" s="27"/>
      <c r="D13" s="27"/>
      <c r="E13" s="26">
        <f t="shared" si="0"/>
        <v>0</v>
      </c>
      <c r="F13" s="2"/>
      <c r="G13" s="3"/>
      <c r="H13" s="2"/>
      <c r="J13" s="60" t="s">
        <v>25</v>
      </c>
      <c r="K13" s="6"/>
      <c r="L13" s="14" t="s">
        <v>24</v>
      </c>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3" customHeight="1">
      <c r="A14" s="6"/>
      <c r="B14" s="3" t="s">
        <v>26</v>
      </c>
      <c r="C14" s="27"/>
      <c r="D14" s="27"/>
      <c r="E14" s="26">
        <f t="shared" si="0"/>
        <v>0</v>
      </c>
      <c r="F14" s="2"/>
      <c r="G14" s="3"/>
      <c r="H14" s="2"/>
      <c r="J14" s="9"/>
      <c r="K14" s="6"/>
      <c r="L14" s="10"/>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3" customHeight="1">
      <c r="A15" s="6"/>
      <c r="B15" s="3" t="s">
        <v>27</v>
      </c>
      <c r="C15" s="27"/>
      <c r="D15" s="27"/>
      <c r="E15" s="26">
        <f t="shared" si="0"/>
        <v>0</v>
      </c>
      <c r="F15" s="2"/>
      <c r="G15" s="3"/>
      <c r="H15" s="2"/>
      <c r="I15" s="6"/>
      <c r="K15" s="6"/>
      <c r="L15" s="1"/>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3" customHeight="1">
      <c r="A16" s="6"/>
      <c r="B16" s="3" t="s">
        <v>50</v>
      </c>
      <c r="C16" s="27"/>
      <c r="D16" s="27"/>
      <c r="E16" s="26">
        <f t="shared" si="0"/>
        <v>0</v>
      </c>
      <c r="F16" s="3"/>
      <c r="G16" s="3"/>
      <c r="H16" s="2"/>
      <c r="I16" s="6"/>
      <c r="J16" s="9"/>
      <c r="K16" s="6"/>
      <c r="L16" s="1"/>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3" customHeight="1">
      <c r="A17" s="6"/>
      <c r="B17" s="3" t="s">
        <v>28</v>
      </c>
      <c r="C17" s="27"/>
      <c r="D17" s="25"/>
      <c r="E17" s="26">
        <f t="shared" si="0"/>
        <v>0</v>
      </c>
      <c r="F17" s="3"/>
      <c r="G17" s="3"/>
      <c r="H17" s="2"/>
      <c r="I17" s="6"/>
      <c r="J17" s="1"/>
      <c r="K17" s="6"/>
      <c r="L17" s="1"/>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3" customHeight="1">
      <c r="A18" s="6"/>
      <c r="B18" s="3" t="s">
        <v>29</v>
      </c>
      <c r="C18" s="27"/>
      <c r="D18" s="25"/>
      <c r="E18" s="26">
        <f t="shared" si="0"/>
        <v>0</v>
      </c>
      <c r="F18" s="3"/>
      <c r="G18" s="3"/>
      <c r="H18" s="2"/>
      <c r="I18" s="6"/>
      <c r="J18" s="1"/>
      <c r="K18" s="6"/>
      <c r="L18" s="1"/>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3" customHeight="1">
      <c r="A19" s="6"/>
      <c r="B19" s="3" t="s">
        <v>30</v>
      </c>
      <c r="C19" s="27"/>
      <c r="D19" s="25"/>
      <c r="E19" s="26">
        <f t="shared" si="0"/>
        <v>0</v>
      </c>
      <c r="F19" s="3"/>
      <c r="G19" s="3"/>
      <c r="H19" s="2"/>
      <c r="I19" s="6"/>
      <c r="J19" s="1"/>
      <c r="K19" s="6"/>
      <c r="L19" s="1"/>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3" customHeight="1">
      <c r="A20" s="6"/>
      <c r="B20" s="3" t="s">
        <v>31</v>
      </c>
      <c r="C20" s="27"/>
      <c r="D20" s="25"/>
      <c r="E20" s="26">
        <f t="shared" si="0"/>
        <v>0</v>
      </c>
      <c r="F20" s="3"/>
      <c r="G20" s="3"/>
      <c r="H20" s="2"/>
      <c r="I20" s="6"/>
      <c r="J20" s="1"/>
      <c r="K20" s="6"/>
      <c r="L20" s="1"/>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3" customHeight="1">
      <c r="A21" s="6"/>
      <c r="B21" s="3" t="s">
        <v>50</v>
      </c>
      <c r="C21" s="27"/>
      <c r="D21" s="25"/>
      <c r="E21" s="26">
        <f t="shared" si="0"/>
        <v>0</v>
      </c>
      <c r="F21" s="3"/>
      <c r="G21" s="3"/>
      <c r="H21" s="2"/>
      <c r="I21" s="6"/>
      <c r="J21" s="1"/>
      <c r="K21" s="6"/>
      <c r="L21" s="1"/>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3" customHeight="1">
      <c r="A22" s="6"/>
      <c r="B22" s="3" t="s">
        <v>33</v>
      </c>
      <c r="C22" s="27"/>
      <c r="D22" s="25"/>
      <c r="E22" s="26">
        <f t="shared" si="0"/>
        <v>0</v>
      </c>
      <c r="F22" s="3"/>
      <c r="G22" s="3"/>
      <c r="H22" s="2"/>
      <c r="I22" s="6"/>
      <c r="J22" s="1"/>
      <c r="K22" s="6"/>
      <c r="L22" s="1"/>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3" customHeight="1">
      <c r="A23" s="6"/>
      <c r="B23" s="3" t="s">
        <v>34</v>
      </c>
      <c r="C23" s="27"/>
      <c r="D23" s="25"/>
      <c r="E23" s="26">
        <f t="shared" si="0"/>
        <v>0</v>
      </c>
      <c r="F23" s="3"/>
      <c r="G23" s="3"/>
      <c r="H23" s="2"/>
      <c r="I23" s="6"/>
      <c r="J23" s="1"/>
      <c r="K23" s="6"/>
      <c r="L23" s="1"/>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3" customHeight="1">
      <c r="A24" s="6"/>
      <c r="B24" s="3" t="s">
        <v>35</v>
      </c>
      <c r="C24" s="27"/>
      <c r="D24" s="25"/>
      <c r="E24" s="26">
        <f t="shared" si="0"/>
        <v>0</v>
      </c>
      <c r="F24" s="3"/>
      <c r="G24" s="3"/>
      <c r="H24" s="2"/>
      <c r="I24" s="6"/>
      <c r="J24" s="1"/>
      <c r="K24" s="6"/>
      <c r="L24" s="1"/>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3" customHeight="1">
      <c r="A25" s="6"/>
      <c r="B25" s="3" t="s">
        <v>36</v>
      </c>
      <c r="C25" s="27"/>
      <c r="D25" s="25"/>
      <c r="E25" s="26">
        <f t="shared" si="0"/>
        <v>0</v>
      </c>
      <c r="F25" s="3"/>
      <c r="G25" s="3"/>
      <c r="H25" s="2"/>
      <c r="I25" s="6"/>
      <c r="J25" s="1"/>
      <c r="K25" s="6"/>
      <c r="L25" s="1"/>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ht="25" customHeight="1">
      <c r="A27" s="1"/>
      <c r="B27" s="21" t="s">
        <v>37</v>
      </c>
      <c r="C27" s="1"/>
      <c r="D27" s="1"/>
      <c r="F27" s="21" t="s">
        <v>2</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s="15" customFormat="1" ht="23" customHeight="1">
      <c r="B28" s="38" t="s">
        <v>0</v>
      </c>
      <c r="C28" s="39" t="s">
        <v>38</v>
      </c>
      <c r="D28" s="39" t="s">
        <v>1</v>
      </c>
      <c r="F28" s="30" t="s">
        <v>39</v>
      </c>
      <c r="G28" s="29"/>
    </row>
    <row r="29" spans="1:257" s="15" customFormat="1" ht="23" customHeight="1" thickBot="1">
      <c r="B29" s="59" t="s">
        <v>18</v>
      </c>
      <c r="C29" s="32">
        <f>COUNTIF(F11:F25, "On Schedule")</f>
        <v>0</v>
      </c>
      <c r="D29" s="33" t="str">
        <f>IFERROR(C29/C32,"")</f>
        <v/>
      </c>
      <c r="F29" s="55" t="s">
        <v>40</v>
      </c>
      <c r="G29" s="56"/>
    </row>
    <row r="30" spans="1:257" s="15" customFormat="1" ht="23" customHeight="1" thickTop="1" thickBot="1">
      <c r="B30" s="58" t="s">
        <v>22</v>
      </c>
      <c r="C30" s="32">
        <f>COUNTIF(F11:F25, "Needs Attention")</f>
        <v>0</v>
      </c>
      <c r="D30" s="33" t="str">
        <f>IFERROR(C30/C32,"")</f>
        <v/>
      </c>
      <c r="F30" s="54" t="s">
        <v>41</v>
      </c>
      <c r="G30" s="57">
        <f>G28-G29</f>
        <v>0</v>
      </c>
    </row>
    <row r="31" spans="1:257" s="15" customFormat="1" ht="23" customHeight="1" thickBot="1">
      <c r="B31" s="61" t="s">
        <v>25</v>
      </c>
      <c r="C31" s="34">
        <f>COUNTIF(F11:F25, "Delayed")</f>
        <v>0</v>
      </c>
      <c r="D31" s="35" t="str">
        <f>IFERROR(C31/C32,"")</f>
        <v/>
      </c>
    </row>
    <row r="32" spans="1:257" s="15" customFormat="1" ht="23" customHeight="1">
      <c r="B32" s="28" t="s">
        <v>42</v>
      </c>
      <c r="C32" s="36">
        <f>SUM(C29:C31)</f>
        <v>0</v>
      </c>
      <c r="D32" s="37">
        <f>SUM(D29:D31)</f>
        <v>0</v>
      </c>
    </row>
    <row r="33" spans="1:257" s="15" customFormat="1"/>
    <row r="34" spans="1:257" ht="25" customHeight="1">
      <c r="A34" s="1"/>
      <c r="B34" s="21" t="s">
        <v>43</v>
      </c>
      <c r="C34" s="1"/>
      <c r="D34" s="1"/>
      <c r="F34" s="44" t="s">
        <v>44</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s="15" customFormat="1" ht="23" customHeight="1">
      <c r="B35" s="38" t="s">
        <v>16</v>
      </c>
      <c r="C35" s="39" t="s">
        <v>38</v>
      </c>
      <c r="D35" s="39" t="s">
        <v>1</v>
      </c>
      <c r="F35" s="46" t="s">
        <v>45</v>
      </c>
      <c r="G35" s="29"/>
    </row>
    <row r="36" spans="1:257" s="15" customFormat="1" ht="23" customHeight="1">
      <c r="B36" s="12" t="s">
        <v>19</v>
      </c>
      <c r="C36" s="32">
        <f>COUNTIF(G11:G25, "High")</f>
        <v>0</v>
      </c>
      <c r="D36" s="33" t="str">
        <f>IFERROR(C36/C40,"")</f>
        <v/>
      </c>
      <c r="F36" s="45" t="s">
        <v>46</v>
      </c>
      <c r="G36" s="29"/>
    </row>
    <row r="37" spans="1:257" s="15" customFormat="1" ht="23" customHeight="1">
      <c r="B37" s="13" t="s">
        <v>21</v>
      </c>
      <c r="C37" s="32">
        <f>COUNTIF(G11:G25, "Medium")</f>
        <v>0</v>
      </c>
      <c r="D37" s="33" t="str">
        <f>IFERROR(C37/C40,"")</f>
        <v/>
      </c>
      <c r="F37" s="47" t="s">
        <v>47</v>
      </c>
      <c r="G37" s="29"/>
    </row>
    <row r="38" spans="1:257" s="15" customFormat="1" ht="23" customHeight="1">
      <c r="B38" s="14" t="s">
        <v>24</v>
      </c>
      <c r="C38" s="32">
        <f>COUNTIF(G11:G25, "Low")</f>
        <v>0</v>
      </c>
      <c r="D38" s="33" t="str">
        <f>IFERROR(C38/C40,"")</f>
        <v/>
      </c>
      <c r="E38" s="1"/>
      <c r="F38" s="1"/>
    </row>
    <row r="39" spans="1:257" s="15" customFormat="1" ht="23" customHeight="1" thickBot="1">
      <c r="B39" s="31"/>
      <c r="C39" s="34">
        <f>COUNTIF(G11:G22, "...")</f>
        <v>0</v>
      </c>
      <c r="D39" s="35" t="str">
        <f>IFERROR(C39/C40,"")</f>
        <v/>
      </c>
      <c r="E39" s="1"/>
      <c r="F39" s="1"/>
    </row>
    <row r="40" spans="1:257" s="15" customFormat="1" ht="23" customHeight="1">
      <c r="B40" s="28" t="s">
        <v>42</v>
      </c>
      <c r="C40" s="36">
        <f>SUM(C36:C39)</f>
        <v>0</v>
      </c>
      <c r="D40" s="37">
        <f>SUM(D36:D39)</f>
        <v>0</v>
      </c>
      <c r="E40" s="1"/>
      <c r="F40" s="1"/>
    </row>
    <row r="41" spans="1:25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row>
    <row r="328" spans="1:28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row>
    <row r="329" spans="1:28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row>
    <row r="330" spans="1:28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row>
    <row r="331" spans="1:28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row>
    <row r="332" spans="1:28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row>
    <row r="333" spans="1:28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row>
    <row r="334" spans="1:28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row>
    <row r="335" spans="1:28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sheetData>
  <mergeCells count="1">
    <mergeCell ref="B3:D3"/>
  </mergeCells>
  <conditionalFormatting sqref="B29:B31">
    <cfRule type="containsText" dxfId="23" priority="13" operator="containsText" text="Nicht begonnen">
      <formula>NOT(ISERROR(SEARCH("Nicht begonnen",B29)))</formula>
    </cfRule>
    <cfRule type="containsText" dxfId="22" priority="9" operator="containsText" text="Überfällig">
      <formula>NOT(ISERROR(SEARCH("Überfällig",B29)))</formula>
    </cfRule>
    <cfRule type="containsText" dxfId="21" priority="10" operator="containsText" text="Pausiert">
      <formula>NOT(ISERROR(SEARCH("Pausiert",B29)))</formula>
    </cfRule>
    <cfRule type="containsText" dxfId="20" priority="11" operator="containsText" text="Abgeschlossen">
      <formula>NOT(ISERROR(SEARCH("Abgeschlossen",B29)))</formula>
    </cfRule>
    <cfRule type="containsText" dxfId="19" priority="12" operator="containsText" text="In Bearbeitung">
      <formula>NOT(ISERROR(SEARCH("In Bearbeitung",B29)))</formula>
    </cfRule>
  </conditionalFormatting>
  <conditionalFormatting sqref="B36:B39">
    <cfRule type="containsText" dxfId="18" priority="14" operator="containsText" text="Niedrig">
      <formula>NOT(ISERROR(SEARCH("Niedrig",B36)))</formula>
    </cfRule>
    <cfRule type="containsText" dxfId="17" priority="15" operator="containsText" text="Mittel">
      <formula>NOT(ISERROR(SEARCH("Mittel",B36)))</formula>
    </cfRule>
    <cfRule type="containsText" dxfId="16" priority="16" operator="containsText" text="Hoch">
      <formula>NOT(ISERROR(SEARCH("Hoch",B36)))</formula>
    </cfRule>
  </conditionalFormatting>
  <conditionalFormatting sqref="F11:F25">
    <cfRule type="containsText" dxfId="15" priority="8" operator="containsText" text="Nicht begonnen">
      <formula>NOT(ISERROR(SEARCH("Nicht begonnen",F11)))</formula>
    </cfRule>
    <cfRule type="containsText" dxfId="14" priority="7" operator="containsText" text="In Bearbeitung">
      <formula>NOT(ISERROR(SEARCH("In Bearbeitung",F11)))</formula>
    </cfRule>
    <cfRule type="containsText" dxfId="13" priority="6" operator="containsText" text="Erfordert Aufmerksamkeit">
      <formula>NOT(ISERROR(SEARCH("Erfordert Aufmerksamkeit",F11)))</formula>
    </cfRule>
    <cfRule type="containsText" dxfId="12" priority="5" operator="containsText" text="Verzögert">
      <formula>NOT(ISERROR(SEARCH("Verzögert",F11)))</formula>
    </cfRule>
    <cfRule type="containsText" dxfId="11" priority="1" operator="containsText" text="Im Zeitplan">
      <formula>NOT(ISERROR(SEARCH("Im Zeitplan",F11)))</formula>
    </cfRule>
  </conditionalFormatting>
  <conditionalFormatting sqref="G11:G25">
    <cfRule type="containsText" dxfId="10" priority="4" operator="containsText" text="Hoch">
      <formula>NOT(ISERROR(SEARCH("Hoch",G11)))</formula>
    </cfRule>
    <cfRule type="containsText" dxfId="9" priority="3" operator="containsText" text="Mittel">
      <formula>NOT(ISERROR(SEARCH("Mittel",G11)))</formula>
    </cfRule>
    <cfRule type="containsText" dxfId="8" priority="2" operator="containsText" text="Niedrig">
      <formula>NOT(ISERROR(SEARCH("Niedrig",G11)))</formula>
    </cfRule>
  </conditionalFormatting>
  <conditionalFormatting sqref="J11:J14 J16">
    <cfRule type="containsText" dxfId="7" priority="17" operator="containsText" text="Im Zeitplan">
      <formula>NOT(ISERROR(SEARCH("Im Zeitplan",J11)))</formula>
    </cfRule>
    <cfRule type="containsText" dxfId="6" priority="21" operator="containsText" text="Verzögert">
      <formula>NOT(ISERROR(SEARCH("Verzögert",J11)))</formula>
    </cfRule>
    <cfRule type="containsText" dxfId="5" priority="22" operator="containsText" text="Erfordert Aufmerksamkeit">
      <formula>NOT(ISERROR(SEARCH("Erfordert Aufmerksamkeit",J11)))</formula>
    </cfRule>
    <cfRule type="containsText" dxfId="4" priority="23" operator="containsText" text="In Bearbeitung">
      <formula>NOT(ISERROR(SEARCH("In Bearbeitung",J11)))</formula>
    </cfRule>
    <cfRule type="containsText" dxfId="3" priority="24" operator="containsText" text="Nicht begonnen">
      <formula>NOT(ISERROR(SEARCH("Nicht begonnen",J11)))</formula>
    </cfRule>
  </conditionalFormatting>
  <conditionalFormatting sqref="L11:L14">
    <cfRule type="containsText" dxfId="2" priority="18" operator="containsText" text="Niedrig">
      <formula>NOT(ISERROR(SEARCH("Niedrig",L11)))</formula>
    </cfRule>
    <cfRule type="containsText" dxfId="1" priority="19" operator="containsText" text="Mittel">
      <formula>NOT(ISERROR(SEARCH("Mittel",L11)))</formula>
    </cfRule>
    <cfRule type="containsText" dxfId="0" priority="20" operator="containsText" text="Hoch">
      <formula>NOT(ISERROR(SEARCH("Hoch",L11)))</formula>
    </cfRule>
  </conditionalFormatting>
  <dataValidations count="2">
    <dataValidation type="list" allowBlank="1" showInputMessage="1" showErrorMessage="1" sqref="F11:F25" xr:uid="{00000000-0002-0000-0100-000000000000}">
      <formula1>$J$11:$J$16</formula1>
    </dataValidation>
    <dataValidation type="list" allowBlank="1" showInputMessage="1" showErrorMessage="1" sqref="G11:G25" xr:uid="{00000000-0002-0000-0100-000001000000}">
      <formula1>$L$11:$L$14</formula1>
    </dataValidation>
  </dataValidations>
  <pageMargins left="0.3" right="0.3" top="0.3" bottom="0.3" header="0" footer="0"/>
  <pageSetup scale="66" fitToHeight="0" orientation="landscape" horizontalDpi="4294967292" verticalDpi="4294967292"/>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W47" sqref="W47"/>
    </sheetView>
  </sheetViews>
  <sheetFormatPr baseColWidth="10" defaultColWidth="10.6640625" defaultRowHeight="15"/>
  <cols>
    <col min="1" max="1" width="3.33203125" style="50" customWidth="1"/>
    <col min="2" max="2" width="88.33203125" style="50" customWidth="1"/>
    <col min="3" max="16384" width="10.6640625" style="50"/>
  </cols>
  <sheetData>
    <row r="1" spans="2:2" ht="20" customHeight="1"/>
    <row r="2" spans="2:2" ht="128.5" customHeight="1">
      <c r="B2" s="4"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Projekt-Roadmap über drei Monat</vt:lpstr>
      <vt:lpstr>LEER – Projekt-Roadmap über dre</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2015-02-24T20:54:23Z</dcterms:created>
  <dcterms:modified xsi:type="dcterms:W3CDTF">2023-10-10T18:53:32Z</dcterms:modified>
</cp:coreProperties>
</file>