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project-dashboard-templates - DE/"/>
    </mc:Choice>
  </mc:AlternateContent>
  <xr:revisionPtr revIDLastSave="0" documentId="13_ncr:1_{A327E477-6D62-774B-938D-FA0260AD55A9}" xr6:coauthVersionLast="47" xr6:coauthVersionMax="47" xr10:uidLastSave="{00000000-0000-0000-0000-000000000000}"/>
  <bookViews>
    <workbookView xWindow="20" yWindow="500" windowWidth="28800" windowHeight="15840" tabRatio="500" xr2:uid="{00000000-000D-0000-FFFF-FFFF00000000}"/>
  </bookViews>
  <sheets>
    <sheet name="Dashboard für Bauwesen" sheetId="1" r:id="rId1"/>
    <sheet name="LEER – Dashboard für Bauwesen" sheetId="9" r:id="rId2"/>
    <sheet name="– Haftungsausschluss –" sheetId="8"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2" i="1"/>
  <c r="F13" i="1"/>
  <c r="F14" i="1"/>
  <c r="F15" i="1"/>
  <c r="F16" i="1"/>
  <c r="F17" i="1"/>
  <c r="F18" i="1"/>
  <c r="F19" i="1"/>
  <c r="F20" i="1"/>
  <c r="F21" i="1"/>
  <c r="F22" i="1"/>
  <c r="F11" i="1"/>
  <c r="C37" i="9"/>
  <c r="C36" i="9"/>
  <c r="C35" i="9"/>
  <c r="C30" i="9"/>
  <c r="C29" i="9"/>
  <c r="C28" i="9"/>
  <c r="C27" i="9"/>
  <c r="C26" i="9"/>
  <c r="C31" i="9"/>
  <c r="D29" i="9"/>
  <c r="C38" i="9"/>
  <c r="D37" i="9"/>
  <c r="C37" i="1"/>
  <c r="C36" i="1"/>
  <c r="C35" i="1"/>
  <c r="C30" i="1"/>
  <c r="C29" i="1"/>
  <c r="C28" i="1"/>
  <c r="C27" i="1"/>
  <c r="C26" i="1"/>
  <c r="D27" i="9"/>
  <c r="D26" i="9"/>
  <c r="D28" i="9"/>
  <c r="D30" i="9"/>
  <c r="D31" i="9"/>
  <c r="D35" i="9"/>
  <c r="D36" i="9"/>
  <c r="C38" i="1"/>
  <c r="D36" i="1"/>
  <c r="C31" i="1"/>
  <c r="D27" i="1"/>
  <c r="D38" i="9"/>
  <c r="D30" i="1"/>
  <c r="D26" i="1"/>
  <c r="D29" i="1"/>
  <c r="D28" i="1"/>
  <c r="D35" i="1"/>
  <c r="D37" i="1"/>
  <c r="D38" i="1"/>
  <c r="D31" i="1"/>
</calcChain>
</file>

<file path=xl/sharedStrings.xml><?xml version="1.0" encoding="utf-8"?>
<sst xmlns="http://schemas.openxmlformats.org/spreadsheetml/2006/main" count="156" uniqueCount="52">
  <si>
    <t>STATUS</t>
  </si>
  <si>
    <t>%</t>
  </si>
  <si>
    <t>BUDGET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</si>
  <si>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</si>
  <si>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PROJEKT-DASHBOARD FÜR BAUWESEN</t>
  </si>
  <si>
    <t>PROJEKTNAME</t>
  </si>
  <si>
    <t>DATUM</t>
  </si>
  <si>
    <t>PROJEKTSTATUS</t>
  </si>
  <si>
    <t>% ABGESCHLOSSEN</t>
  </si>
  <si>
    <t>00.00.0000</t>
  </si>
  <si>
    <t>Geben Sie DASHBOARD-DATEN in die Tabellen ein, die in Zeile 8 beginnen. Dashboard-Grafiken werden automatisch ausgefüllt.  Benutzer füllt nur die nicht schattierten Zellen aus.</t>
  </si>
  <si>
    <t>AUFGABEN-ZEITPLAN</t>
  </si>
  <si>
    <t>DASHBOARD-DATEN</t>
  </si>
  <si>
    <t>AUFGABENTABELLE</t>
  </si>
  <si>
    <t>AUFGABENNAME</t>
  </si>
  <si>
    <t>ZUGEWIESEN ZU</t>
  </si>
  <si>
    <t>STARTDATUM</t>
  </si>
  <si>
    <t>ENDDATUM</t>
  </si>
  <si>
    <t>DAUER in Tagen</t>
  </si>
  <si>
    <t>PRIORITÄT</t>
  </si>
  <si>
    <t>KOMMENTARE</t>
  </si>
  <si>
    <t>Demo-Vorbereitung</t>
  </si>
  <si>
    <t>Nicht begonnen</t>
  </si>
  <si>
    <t>Hoch</t>
  </si>
  <si>
    <t>Abriss</t>
  </si>
  <si>
    <t>In Bearbeitung</t>
  </si>
  <si>
    <t>Mittel</t>
  </si>
  <si>
    <t>Aushub</t>
  </si>
  <si>
    <t>Abgeschlossen</t>
  </si>
  <si>
    <t>Niedrig</t>
  </si>
  <si>
    <t>Beton</t>
  </si>
  <si>
    <t>Überfällig</t>
  </si>
  <si>
    <t>Vor der Aufschüttung</t>
  </si>
  <si>
    <t>Pausiert</t>
  </si>
  <si>
    <t>Umrahmung</t>
  </si>
  <si>
    <t>Dach</t>
  </si>
  <si>
    <t>Sanitär</t>
  </si>
  <si>
    <t>Fenster</t>
  </si>
  <si>
    <t>HLK</t>
  </si>
  <si>
    <t>Elektrik</t>
  </si>
  <si>
    <t>Beginn</t>
  </si>
  <si>
    <t>PROZENTUALER AUFGABENSTATUS</t>
  </si>
  <si>
    <t>ANZAHL</t>
  </si>
  <si>
    <t>GEPLANT</t>
  </si>
  <si>
    <t>TATSÄCHLICH</t>
  </si>
  <si>
    <t>GESAMT</t>
  </si>
  <si>
    <t>AUFGABENPRIORITÄT %</t>
  </si>
  <si>
    <t>AUSSTEHENDE ELEMENTE</t>
  </si>
  <si>
    <t>Entscheidungen</t>
  </si>
  <si>
    <t>Aktionen</t>
  </si>
  <si>
    <t xml:space="preserve">Änderungsanforderungen </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</si>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</sst>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7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166" fontId="12" fillId="2" borderId="4" xfId="0" applyNumberFormat="1" applyFont="1" applyFill="1" applyBorder="1" applyAlignment="1">
      <alignment horizontal="center" vertical="center" wrapText="1"/>
    </xf>
    <xf numFmtId="9" fontId="12"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0" fillId="13" borderId="8" xfId="0" applyNumberFormat="1" applyFont="1" applyFill="1" applyBorder="1" applyAlignment="1">
      <alignment horizontal="center" vertical="center"/>
    </xf>
    <xf numFmtId="9" fontId="10"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6" fillId="2" borderId="0" xfId="0" applyFont="1" applyFill="1" applyAlignment="1">
      <alignment vertical="center"/>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7" fillId="2" borderId="4" xfId="0" applyFont="1" applyFill="1" applyBorder="1" applyAlignment="1">
      <alignment horizontal="left" vertical="center" wrapText="1" indent="1" readingOrder="1"/>
    </xf>
    <xf numFmtId="0" fontId="7" fillId="0" borderId="0" xfId="5"/>
    <xf numFmtId="167" fontId="12" fillId="2" borderId="4" xfId="0" applyNumberFormat="1" applyFont="1" applyFill="1" applyBorder="1" applyAlignment="1">
      <alignment horizontal="center" vertical="center" wrapText="1"/>
    </xf>
    <xf numFmtId="0" fontId="12" fillId="2" borderId="5" xfId="0" applyFont="1" applyFill="1" applyBorder="1" applyAlignment="1">
      <alignment horizontal="left" vertical="center" wrapText="1" indent="1"/>
    </xf>
    <xf numFmtId="0" fontId="12" fillId="2" borderId="6" xfId="0" applyFont="1" applyFill="1" applyBorder="1" applyAlignment="1">
      <alignment horizontal="left" vertical="center" wrapText="1" indent="1"/>
    </xf>
    <xf numFmtId="0" fontId="12" fillId="2" borderId="7" xfId="0" applyFont="1" applyFill="1" applyBorder="1" applyAlignment="1">
      <alignment horizontal="left" vertical="center" wrapText="1" indent="1"/>
    </xf>
    <xf numFmtId="0" fontId="16" fillId="2" borderId="0" xfId="0" applyFont="1" applyFill="1" applyAlignment="1">
      <alignment vertical="center"/>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2">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'Dashboard für Bauwesen'!$D$10</c:f>
              <c:strCache>
                <c:ptCount val="1"/>
                <c:pt idx="0">
                  <c:v>STARTDATUM</c:v>
                </c:pt>
              </c:strCache>
            </c:strRef>
          </c:tx>
          <c:spPr>
            <a:noFill/>
            <a:ln>
              <a:noFill/>
            </a:ln>
            <a:effectLst/>
          </c:spPr>
          <c:invertIfNegative val="0"/>
          <c:cat>
            <c:strRef>
              <c:f>'Dashboard für Bauwesen'!$B$11:$B$22</c:f>
              <c:strCache>
                <c:ptCount val="12"/>
                <c:pt idx="0">
                  <c:v>Demo-Vorbereitung</c:v>
                </c:pt>
                <c:pt idx="1">
                  <c:v>Abriss</c:v>
                </c:pt>
                <c:pt idx="2">
                  <c:v>Aushub</c:v>
                </c:pt>
                <c:pt idx="3">
                  <c:v>Beton</c:v>
                </c:pt>
                <c:pt idx="4">
                  <c:v>Vor der Aufschüttung</c:v>
                </c:pt>
                <c:pt idx="5">
                  <c:v>Umrahmung</c:v>
                </c:pt>
                <c:pt idx="6">
                  <c:v>Dach</c:v>
                </c:pt>
                <c:pt idx="7">
                  <c:v>Sanitär</c:v>
                </c:pt>
                <c:pt idx="8">
                  <c:v>Fenster</c:v>
                </c:pt>
                <c:pt idx="9">
                  <c:v>HLK</c:v>
                </c:pt>
                <c:pt idx="10">
                  <c:v>Elektrik</c:v>
                </c:pt>
                <c:pt idx="11">
                  <c:v>Beginn</c:v>
                </c:pt>
              </c:strCache>
            </c:strRef>
          </c:cat>
          <c:val>
            <c:numRef>
              <c:f>'Dashboard für Bauwesen'!$D$11:$D$22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'Dashboard für Bauwesen'!$F$10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'Dashboard für Bauwesen'!$B$11:$B$22</c:f>
              <c:strCache>
                <c:ptCount val="12"/>
                <c:pt idx="0">
                  <c:v>Demo-Vorbereitung</c:v>
                </c:pt>
                <c:pt idx="1">
                  <c:v>Abriss</c:v>
                </c:pt>
                <c:pt idx="2">
                  <c:v>Aushub</c:v>
                </c:pt>
                <c:pt idx="3">
                  <c:v>Beton</c:v>
                </c:pt>
                <c:pt idx="4">
                  <c:v>Vor der Aufschüttung</c:v>
                </c:pt>
                <c:pt idx="5">
                  <c:v>Umrahmung</c:v>
                </c:pt>
                <c:pt idx="6">
                  <c:v>Dach</c:v>
                </c:pt>
                <c:pt idx="7">
                  <c:v>Sanitär</c:v>
                </c:pt>
                <c:pt idx="8">
                  <c:v>Fenster</c:v>
                </c:pt>
                <c:pt idx="9">
                  <c:v>HLK</c:v>
                </c:pt>
                <c:pt idx="10">
                  <c:v>Elektrik</c:v>
                </c:pt>
                <c:pt idx="11">
                  <c:v>Beginn</c:v>
                </c:pt>
              </c:strCache>
            </c:strRef>
          </c:cat>
          <c:val>
            <c:numRef>
              <c:f>'Dashboard für Bauwesen'!$F$11:$F$22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164831568"/>
        <c:axId val="164832112"/>
      </c:barChart>
      <c:catAx>
        <c:axId val="164831568"/>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64832112"/>
        <c:crosses val="max"/>
        <c:auto val="1"/>
        <c:lblAlgn val="ctr"/>
        <c:lblOffset val="100"/>
        <c:noMultiLvlLbl val="0"/>
      </c:catAx>
      <c:valAx>
        <c:axId val="16483211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64831568"/>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Dashboard für Bauwesen'!$B$35:$B$37</c:f>
              <c:strCache>
                <c:ptCount val="3"/>
                <c:pt idx="0">
                  <c:v>Hoch</c:v>
                </c:pt>
                <c:pt idx="1">
                  <c:v>Mittel</c:v>
                </c:pt>
                <c:pt idx="2">
                  <c:v>Niedrig</c:v>
                </c:pt>
              </c:strCache>
            </c:strRef>
          </c:cat>
          <c:val>
            <c:numRef>
              <c:f>'LEER – Dashboard für Bauwesen'!$C$35:$C$37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Dashboard für Bauwesen'!$B$35:$B$37</c:f>
              <c:strCache>
                <c:ptCount val="3"/>
                <c:pt idx="0">
                  <c:v>Hoch</c:v>
                </c:pt>
                <c:pt idx="1">
                  <c:v>Mittel</c:v>
                </c:pt>
                <c:pt idx="2">
                  <c:v>Niedrig</c:v>
                </c:pt>
              </c:strCache>
            </c:strRef>
          </c:cat>
          <c:val>
            <c:numRef>
              <c:f>'LEER – Dashboard für Bauwesen'!$C$35:$C$37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'Dashboard für Bauwesen'!$B$26:$B$30</c:f>
              <c:strCache>
                <c:ptCount val="5"/>
                <c:pt idx="0">
                  <c:v>Nicht begonnen</c:v>
                </c:pt>
                <c:pt idx="1">
                  <c:v>In Bearbeitung</c:v>
                </c:pt>
                <c:pt idx="2">
                  <c:v>Abgeschlossen</c:v>
                </c:pt>
                <c:pt idx="3">
                  <c:v>Überfällig</c:v>
                </c:pt>
                <c:pt idx="4">
                  <c:v>Pausiert</c:v>
                </c:pt>
              </c:strCache>
            </c:strRef>
          </c:cat>
          <c:val>
            <c:numRef>
              <c:f>'Dashboard für Bauwesen'!$C$26:$C$30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'Dashboard für Bauwesen'!$B$26:$B$30</c:f>
              <c:strCache>
                <c:ptCount val="5"/>
                <c:pt idx="0">
                  <c:v>Nicht begonnen</c:v>
                </c:pt>
                <c:pt idx="1">
                  <c:v>In Bearbeitung</c:v>
                </c:pt>
                <c:pt idx="2">
                  <c:v>Abgeschlossen</c:v>
                </c:pt>
                <c:pt idx="3">
                  <c:v>Überfällig</c:v>
                </c:pt>
                <c:pt idx="4">
                  <c:v>Pausiert</c:v>
                </c:pt>
              </c:strCache>
            </c:strRef>
          </c:cat>
          <c:val>
            <c:numRef>
              <c:f>'Dashboard für Bauwesen'!$C$26:$C$30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'Dashboard für Bauwesen'!$F$25:$F$26</c:f>
              <c:strCache>
                <c:ptCount val="2"/>
                <c:pt idx="0">
                  <c:v>GEPLANT</c:v>
                </c:pt>
                <c:pt idx="1">
                  <c:v>TATSÄCHLICH</c:v>
                </c:pt>
              </c:strCache>
            </c:strRef>
          </c:cat>
          <c:val>
            <c:numRef>
              <c:f>'Dashboard für Bauwesen'!$G$25:$G$26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164828304"/>
        <c:axId val="164819056"/>
      </c:barChart>
      <c:catAx>
        <c:axId val="164828304"/>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64819056"/>
        <c:crossesAt val="0"/>
        <c:auto val="1"/>
        <c:lblAlgn val="ctr"/>
        <c:lblOffset val="0"/>
        <c:noMultiLvlLbl val="0"/>
      </c:catAx>
      <c:valAx>
        <c:axId val="164819056"/>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164828304"/>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'Dashboard für Bauwesen'!$F$34:$F$36</c:f>
              <c:strCache>
                <c:ptCount val="3"/>
                <c:pt idx="0">
                  <c:v>Entscheidungen</c:v>
                </c:pt>
                <c:pt idx="1">
                  <c:v>Aktionen</c:v>
                </c:pt>
                <c:pt idx="2">
                  <c:v>Änderungsanforderungen </c:v>
                </c:pt>
              </c:strCache>
            </c:strRef>
          </c:cat>
          <c:val>
            <c:numRef>
              <c:f>'Dashboard für Bauwesen'!$G$34:$G$36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164821232"/>
        <c:axId val="164823408"/>
      </c:barChart>
      <c:catAx>
        <c:axId val="164821232"/>
        <c:scaling>
          <c:orientation val="minMax"/>
        </c:scaling>
        <c:delete val="0"/>
        <c:axPos val="b"/>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164823408"/>
        <c:crosses val="autoZero"/>
        <c:auto val="1"/>
        <c:lblAlgn val="ctr"/>
        <c:lblOffset val="100"/>
        <c:noMultiLvlLbl val="0"/>
      </c:catAx>
      <c:valAx>
        <c:axId val="164823408"/>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64821232"/>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'Dashboard für Bauwesen'!$B$35:$B$37</c:f>
              <c:strCache>
                <c:ptCount val="3"/>
                <c:pt idx="0">
                  <c:v>Hoch</c:v>
                </c:pt>
                <c:pt idx="1">
                  <c:v>Mittel</c:v>
                </c:pt>
                <c:pt idx="2">
                  <c:v>Niedrig</c:v>
                </c:pt>
              </c:strCache>
            </c:strRef>
          </c:cat>
          <c:val>
            <c:numRef>
              <c:f>'Dashboard für Bauwesen'!$C$35:$C$37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'Dashboard für Bauwesen'!$B$35:$B$37</c:f>
              <c:strCache>
                <c:ptCount val="3"/>
                <c:pt idx="0">
                  <c:v>Hoch</c:v>
                </c:pt>
                <c:pt idx="1">
                  <c:v>Mittel</c:v>
                </c:pt>
                <c:pt idx="2">
                  <c:v>Niedrig</c:v>
                </c:pt>
              </c:strCache>
            </c:strRef>
          </c:cat>
          <c:val>
            <c:numRef>
              <c:f>'Dashboard für Bauwesen'!$C$35:$C$37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Dashboard für Bauwesen'!$D$10</c:f>
              <c:strCache>
                <c:ptCount val="1"/>
                <c:pt idx="0">
                  <c:v>STARTDATUM</c:v>
                </c:pt>
              </c:strCache>
            </c:strRef>
          </c:tx>
          <c:spPr>
            <a:noFill/>
            <a:ln>
              <a:noFill/>
            </a:ln>
            <a:effectLst/>
          </c:spPr>
          <c:invertIfNegative val="0"/>
          <c:cat>
            <c:strRef>
              <c:f>'LEER – Dashboard für Bauwesen'!$B$11:$B$22</c:f>
              <c:strCache>
                <c:ptCount val="12"/>
                <c:pt idx="0">
                  <c:v>Demo-Vorbereitung</c:v>
                </c:pt>
                <c:pt idx="1">
                  <c:v>Abriss</c:v>
                </c:pt>
                <c:pt idx="2">
                  <c:v>Aushub</c:v>
                </c:pt>
                <c:pt idx="3">
                  <c:v>Beton</c:v>
                </c:pt>
                <c:pt idx="4">
                  <c:v>Vor der Aufschüttung</c:v>
                </c:pt>
                <c:pt idx="5">
                  <c:v>Umrahmung</c:v>
                </c:pt>
                <c:pt idx="6">
                  <c:v>Dach</c:v>
                </c:pt>
                <c:pt idx="7">
                  <c:v>Sanitär</c:v>
                </c:pt>
                <c:pt idx="8">
                  <c:v>Fenster</c:v>
                </c:pt>
                <c:pt idx="9">
                  <c:v>HLK</c:v>
                </c:pt>
                <c:pt idx="10">
                  <c:v>Elektrik</c:v>
                </c:pt>
                <c:pt idx="11">
                  <c:v>Beginn</c:v>
                </c:pt>
              </c:strCache>
            </c:strRef>
          </c:cat>
          <c:val>
            <c:numRef>
              <c:f>'LEER – Dashboard für Bauwesen'!$D$11:$D$22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'LEER – Dashboard für Bauwesen'!$F$10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'LEER – Dashboard für Bauwesen'!$B$11:$B$22</c:f>
              <c:strCache>
                <c:ptCount val="12"/>
                <c:pt idx="0">
                  <c:v>Demo-Vorbereitung</c:v>
                </c:pt>
                <c:pt idx="1">
                  <c:v>Abriss</c:v>
                </c:pt>
                <c:pt idx="2">
                  <c:v>Aushub</c:v>
                </c:pt>
                <c:pt idx="3">
                  <c:v>Beton</c:v>
                </c:pt>
                <c:pt idx="4">
                  <c:v>Vor der Aufschüttung</c:v>
                </c:pt>
                <c:pt idx="5">
                  <c:v>Umrahmung</c:v>
                </c:pt>
                <c:pt idx="6">
                  <c:v>Dach</c:v>
                </c:pt>
                <c:pt idx="7">
                  <c:v>Sanitär</c:v>
                </c:pt>
                <c:pt idx="8">
                  <c:v>Fenster</c:v>
                </c:pt>
                <c:pt idx="9">
                  <c:v>HLK</c:v>
                </c:pt>
                <c:pt idx="10">
                  <c:v>Elektrik</c:v>
                </c:pt>
                <c:pt idx="11">
                  <c:v>Beginn</c:v>
                </c:pt>
              </c:strCache>
            </c:strRef>
          </c:cat>
          <c:val>
            <c:numRef>
              <c:f>'LEER – Dashboard für Bauwesen'!$F$11:$F$22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164821776"/>
        <c:axId val="164826672"/>
      </c:barChart>
      <c:catAx>
        <c:axId val="16482177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64826672"/>
        <c:crosses val="max"/>
        <c:auto val="1"/>
        <c:lblAlgn val="ctr"/>
        <c:lblOffset val="100"/>
        <c:noMultiLvlLbl val="0"/>
      </c:catAx>
      <c:valAx>
        <c:axId val="16482667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6482177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Dashboard für Bauwesen'!$B$26:$B$30</c:f>
              <c:strCache>
                <c:ptCount val="5"/>
                <c:pt idx="0">
                  <c:v>Nicht begonnen</c:v>
                </c:pt>
                <c:pt idx="1">
                  <c:v>In Bearbeitung</c:v>
                </c:pt>
                <c:pt idx="2">
                  <c:v>Abgeschlossen</c:v>
                </c:pt>
                <c:pt idx="3">
                  <c:v>Überfällig</c:v>
                </c:pt>
                <c:pt idx="4">
                  <c:v>Pausiert</c:v>
                </c:pt>
              </c:strCache>
            </c:strRef>
          </c:cat>
          <c:val>
            <c:numRef>
              <c:f>'LEER – Dashboard für Bauwesen'!$C$26:$C$30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Dashboard für Bauwesen'!$B$26:$B$30</c:f>
              <c:strCache>
                <c:ptCount val="5"/>
                <c:pt idx="0">
                  <c:v>Nicht begonnen</c:v>
                </c:pt>
                <c:pt idx="1">
                  <c:v>In Bearbeitung</c:v>
                </c:pt>
                <c:pt idx="2">
                  <c:v>Abgeschlossen</c:v>
                </c:pt>
                <c:pt idx="3">
                  <c:v>Überfällig</c:v>
                </c:pt>
                <c:pt idx="4">
                  <c:v>Pausiert</c:v>
                </c:pt>
              </c:strCache>
            </c:strRef>
          </c:cat>
          <c:val>
            <c:numRef>
              <c:f>'LEER – Dashboard für Bauwesen'!$C$26:$C$30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'LEER – Dashboard für Bauwesen'!$F$25:$F$26</c:f>
              <c:strCache>
                <c:ptCount val="2"/>
                <c:pt idx="0">
                  <c:v>GEPLANT</c:v>
                </c:pt>
                <c:pt idx="1">
                  <c:v>TATSÄCHLICH</c:v>
                </c:pt>
              </c:strCache>
            </c:strRef>
          </c:cat>
          <c:val>
            <c:numRef>
              <c:f>'LEER – Dashboard für Bauwesen'!$G$25:$G$26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159607216"/>
        <c:axId val="159597968"/>
      </c:barChart>
      <c:catAx>
        <c:axId val="159607216"/>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59597968"/>
        <c:crossesAt val="0"/>
        <c:auto val="1"/>
        <c:lblAlgn val="ctr"/>
        <c:lblOffset val="0"/>
        <c:noMultiLvlLbl val="0"/>
      </c:catAx>
      <c:valAx>
        <c:axId val="1595979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159607216"/>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'LEER – Dashboard für Bauwesen'!$F$34:$F$36</c:f>
              <c:strCache>
                <c:ptCount val="3"/>
                <c:pt idx="0">
                  <c:v>Entscheidungen</c:v>
                </c:pt>
                <c:pt idx="1">
                  <c:v>Aktionen</c:v>
                </c:pt>
                <c:pt idx="2">
                  <c:v>Änderungsanforderungen </c:v>
                </c:pt>
              </c:strCache>
            </c:strRef>
          </c:cat>
          <c:val>
            <c:numRef>
              <c:f>'LEER – Dashboard für Bauwesen'!$G$34:$G$36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159605584"/>
        <c:axId val="159606128"/>
      </c:barChart>
      <c:catAx>
        <c:axId val="159605584"/>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159606128"/>
        <c:crosses val="autoZero"/>
        <c:auto val="1"/>
        <c:lblAlgn val="ctr"/>
        <c:lblOffset val="100"/>
        <c:noMultiLvlLbl val="0"/>
      </c:catAx>
      <c:valAx>
        <c:axId val="159606128"/>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59605584"/>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49749&amp;utm_language=DE&amp;utm_source=template-excel&amp;utm_medium=content&amp;utm_campaign=ic-Construction+Project+Dashboard-excel-49749-de&amp;lpa=ic+Construction+Project+Dashboard+excel+49749+de"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1143000</xdr:colOff>
      <xdr:row>0</xdr:row>
      <xdr:rowOff>25400</xdr:rowOff>
    </xdr:from>
    <xdr:to>
      <xdr:col>9</xdr:col>
      <xdr:colOff>0</xdr:colOff>
      <xdr:row>0</xdr:row>
      <xdr:rowOff>557805</xdr:rowOff>
    </xdr:to>
    <xdr:pic>
      <xdr:nvPicPr>
        <xdr:cNvPr id="2" name="Picture 1">
          <a:hlinkClick xmlns:r="http://schemas.openxmlformats.org/officeDocument/2006/relationships" r:id="rId6"/>
          <a:extLst>
            <a:ext uri="{FF2B5EF4-FFF2-40B4-BE49-F238E27FC236}">
              <a16:creationId xmlns:a16="http://schemas.microsoft.com/office/drawing/2014/main" id="{D3A1CE5B-5333-C1A7-2C6E-ADEB7F358AE4}"/>
            </a:ext>
          </a:extLst>
        </xdr:cNvPr>
        <xdr:cNvPicPr>
          <a:picLocks noChangeAspect="1"/>
        </xdr:cNvPicPr>
      </xdr:nvPicPr>
      <xdr:blipFill>
        <a:blip xmlns:r="http://schemas.openxmlformats.org/officeDocument/2006/relationships" r:embed="rId7"/>
        <a:stretch>
          <a:fillRect/>
        </a:stretch>
      </xdr:blipFill>
      <xdr:spPr>
        <a:xfrm>
          <a:off x="14516100" y="25400"/>
          <a:ext cx="2717800" cy="532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xdr:row>
      <xdr:rowOff>266700</xdr:rowOff>
    </xdr:from>
    <xdr:to>
      <xdr:col>14</xdr:col>
      <xdr:colOff>190500</xdr:colOff>
      <xdr:row>4</xdr:row>
      <xdr:rowOff>3670300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7145000" y="1714500"/>
          <a:ext cx="3162300" cy="3848100"/>
          <a:chOff x="16992600" y="6940550"/>
          <a:chExt cx="2908300" cy="3841750"/>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6940550"/>
            <a:ext cx="2311400" cy="10858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749&amp;utm_language=DE&amp;utm_source=template-excel&amp;utm_medium=content&amp;utm_campaign=ic-Construction+Project+Dashboard-excel-49749-de&amp;lpa=ic+Construction+Project+Dashboard+excel+49749+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zoomScaleNormal="100" workbookViewId="0">
      <pane ySplit="1" topLeftCell="A2" activePane="bottomLeft" state="frozen"/>
      <selection pane="bottomLeft"/>
    </sheetView>
  </sheetViews>
  <sheetFormatPr baseColWidth="10" defaultColWidth="11" defaultRowHeight="13"/>
  <cols>
    <col min="1" max="1" width="3.33203125" style="6" customWidth="1"/>
    <col min="2" max="2" width="45.1640625" style="6" customWidth="1"/>
    <col min="3" max="3" width="20.6640625" style="6" customWidth="1"/>
    <col min="4" max="4" width="12.6640625" style="6" customWidth="1"/>
    <col min="5" max="5" width="10.6640625" style="6" customWidth="1"/>
    <col min="6" max="6" width="23.5" style="6" customWidth="1"/>
    <col min="7" max="7" width="22.6640625" style="6" customWidth="1"/>
    <col min="8" max="8" width="36.83203125" style="6" customWidth="1"/>
    <col min="9" max="9" width="50.6640625" style="6" customWidth="1"/>
    <col min="10" max="10" width="3.33203125" style="6" customWidth="1"/>
    <col min="11" max="11" width="16.83203125" style="6" customWidth="1"/>
    <col min="12" max="12" width="3.33203125" style="6" customWidth="1"/>
    <col min="13" max="13" width="12.6640625" style="6" customWidth="1"/>
    <col min="14" max="14" width="3.33203125" style="6" customWidth="1"/>
    <col min="15" max="17" width="11" style="6"/>
    <col min="18" max="18" width="9" style="6" customWidth="1"/>
    <col min="19" max="16384" width="11" style="6"/>
  </cols>
  <sheetData>
    <row r="1" spans="1:258" ht="45" customHeight="1">
      <c r="A1" s="1"/>
      <c r="B1" s="69" t="s">
        <v>4</v>
      </c>
      <c r="C1" s="69"/>
      <c r="D1" s="69"/>
      <c r="E1" s="69"/>
      <c r="F1" s="69"/>
      <c r="G1" s="69"/>
      <c r="H1" s="69"/>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c r="A3" s="1"/>
      <c r="B3" s="66"/>
      <c r="C3" s="67"/>
      <c r="D3" s="67"/>
      <c r="E3" s="68"/>
      <c r="F3" s="23" t="s">
        <v>9</v>
      </c>
      <c r="G3" s="63" t="s">
        <v>25</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2" t="s">
        <v>11</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7"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6"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c r="A10" s="9"/>
      <c r="B10" s="60" t="s">
        <v>14</v>
      </c>
      <c r="C10" s="60" t="s">
        <v>15</v>
      </c>
      <c r="D10" s="61" t="s">
        <v>16</v>
      </c>
      <c r="E10" s="61" t="s">
        <v>17</v>
      </c>
      <c r="F10" s="62" t="s">
        <v>18</v>
      </c>
      <c r="G10" s="60" t="s">
        <v>0</v>
      </c>
      <c r="H10" s="60" t="s">
        <v>19</v>
      </c>
      <c r="I10" s="60" t="s">
        <v>20</v>
      </c>
      <c r="J10" s="9"/>
      <c r="K10" s="60" t="s">
        <v>0</v>
      </c>
      <c r="L10" s="9"/>
      <c r="M10" s="60"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21</v>
      </c>
      <c r="C11" s="2"/>
      <c r="D11" s="32">
        <v>46632</v>
      </c>
      <c r="E11" s="32">
        <v>46633</v>
      </c>
      <c r="F11" s="33">
        <f>IF(D11=0,0,(E11-D11)+1)</f>
        <v>2</v>
      </c>
      <c r="G11" s="2" t="s">
        <v>28</v>
      </c>
      <c r="H11" s="2" t="s">
        <v>23</v>
      </c>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24</v>
      </c>
      <c r="C12" s="4"/>
      <c r="D12" s="34">
        <v>46633</v>
      </c>
      <c r="E12" s="34">
        <v>46637</v>
      </c>
      <c r="F12" s="33">
        <f t="shared" ref="F12:F22" si="0">IF(D12=0,0,(E12-D12)+1)</f>
        <v>5</v>
      </c>
      <c r="G12" s="3" t="s">
        <v>28</v>
      </c>
      <c r="H12" s="3" t="s">
        <v>26</v>
      </c>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27</v>
      </c>
      <c r="C13" s="4"/>
      <c r="D13" s="34">
        <v>46637</v>
      </c>
      <c r="E13" s="34">
        <v>46642</v>
      </c>
      <c r="F13" s="33">
        <f t="shared" si="0"/>
        <v>6</v>
      </c>
      <c r="G13" s="3" t="s">
        <v>28</v>
      </c>
      <c r="H13" s="3" t="s">
        <v>29</v>
      </c>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30</v>
      </c>
      <c r="C14" s="11"/>
      <c r="D14" s="34">
        <v>46639</v>
      </c>
      <c r="E14" s="34">
        <v>46641</v>
      </c>
      <c r="F14" s="33">
        <f t="shared" si="0"/>
        <v>3</v>
      </c>
      <c r="G14" s="3" t="s">
        <v>28</v>
      </c>
      <c r="H14" s="3" t="s">
        <v>29</v>
      </c>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32</v>
      </c>
      <c r="C15" s="4"/>
      <c r="D15" s="34">
        <v>46641</v>
      </c>
      <c r="E15" s="34">
        <v>46645</v>
      </c>
      <c r="F15" s="33">
        <f t="shared" si="0"/>
        <v>5</v>
      </c>
      <c r="G15" s="3" t="s">
        <v>28</v>
      </c>
      <c r="H15" s="3" t="s">
        <v>29</v>
      </c>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34</v>
      </c>
      <c r="C16" s="4"/>
      <c r="D16" s="34">
        <v>46646</v>
      </c>
      <c r="E16" s="34">
        <v>46647</v>
      </c>
      <c r="F16" s="33">
        <f t="shared" si="0"/>
        <v>2</v>
      </c>
      <c r="G16" s="3" t="s">
        <v>31</v>
      </c>
      <c r="H16" s="3" t="s">
        <v>23</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35</v>
      </c>
      <c r="C17" s="12"/>
      <c r="D17" s="34">
        <v>46647</v>
      </c>
      <c r="E17" s="32">
        <v>46651</v>
      </c>
      <c r="F17" s="33">
        <f t="shared" si="0"/>
        <v>5</v>
      </c>
      <c r="G17" s="3" t="s">
        <v>25</v>
      </c>
      <c r="H17" s="3" t="s">
        <v>23</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36</v>
      </c>
      <c r="C18" s="12"/>
      <c r="D18" s="34">
        <v>46654</v>
      </c>
      <c r="E18" s="32">
        <v>46662</v>
      </c>
      <c r="F18" s="33">
        <f t="shared" si="0"/>
        <v>9</v>
      </c>
      <c r="G18" s="3" t="s">
        <v>25</v>
      </c>
      <c r="H18" s="3" t="s">
        <v>23</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37</v>
      </c>
      <c r="C19" s="12"/>
      <c r="D19" s="34">
        <v>46662</v>
      </c>
      <c r="E19" s="32">
        <v>46665</v>
      </c>
      <c r="F19" s="33">
        <f t="shared" si="0"/>
        <v>4</v>
      </c>
      <c r="G19" s="3" t="s">
        <v>25</v>
      </c>
      <c r="H19" s="3" t="s">
        <v>23</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38</v>
      </c>
      <c r="C20" s="12"/>
      <c r="D20" s="34">
        <v>46665</v>
      </c>
      <c r="E20" s="32">
        <v>46667</v>
      </c>
      <c r="F20" s="33">
        <f t="shared" si="0"/>
        <v>3</v>
      </c>
      <c r="G20" s="3" t="s">
        <v>33</v>
      </c>
      <c r="H20" s="3" t="s">
        <v>23</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39</v>
      </c>
      <c r="C21" s="12"/>
      <c r="D21" s="34">
        <v>46666</v>
      </c>
      <c r="E21" s="32">
        <v>46669</v>
      </c>
      <c r="F21" s="33">
        <f t="shared" si="0"/>
        <v>4</v>
      </c>
      <c r="G21" s="3" t="s">
        <v>22</v>
      </c>
      <c r="H21" s="3" t="s">
        <v>23</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40</v>
      </c>
      <c r="C22" s="12"/>
      <c r="D22" s="34">
        <v>46670</v>
      </c>
      <c r="E22" s="32">
        <v>46670</v>
      </c>
      <c r="F22" s="33">
        <f t="shared" si="0"/>
        <v>1</v>
      </c>
      <c r="G22" s="3" t="s">
        <v>22</v>
      </c>
      <c r="H22" s="3" t="s">
        <v>26</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6" t="s">
        <v>41</v>
      </c>
      <c r="C24" s="1"/>
      <c r="D24" s="1"/>
      <c r="E24" s="1"/>
      <c r="F24" s="26"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c r="B25" s="46" t="s">
        <v>0</v>
      </c>
      <c r="C25" s="47" t="s">
        <v>42</v>
      </c>
      <c r="D25" s="47" t="s">
        <v>1</v>
      </c>
      <c r="F25" s="38" t="s">
        <v>43</v>
      </c>
      <c r="G25" s="36">
        <v>80000</v>
      </c>
    </row>
    <row r="26" spans="1:258" s="16" customFormat="1" ht="23" customHeight="1" thickBot="1">
      <c r="B26" s="28" t="s">
        <v>22</v>
      </c>
      <c r="C26" s="40">
        <f>COUNTIF(G11:G22, "Not Started")</f>
        <v>2</v>
      </c>
      <c r="D26" s="41">
        <f>IFERROR(C26/C31,"")</f>
        <v>0.16666666666666666</v>
      </c>
      <c r="F26" s="39" t="s">
        <v>44</v>
      </c>
      <c r="G26" s="37">
        <v>50000</v>
      </c>
    </row>
    <row r="27" spans="1:258" s="16" customFormat="1" ht="23" customHeight="1">
      <c r="B27" s="3" t="s">
        <v>25</v>
      </c>
      <c r="C27" s="40">
        <f>COUNTIF(G11:G22, "In Progress")</f>
        <v>3</v>
      </c>
      <c r="D27" s="41">
        <f>IFERROR(C27/C31,"")</f>
        <v>0.25</v>
      </c>
    </row>
    <row r="28" spans="1:258" s="16" customFormat="1" ht="23" customHeight="1">
      <c r="B28" s="29" t="s">
        <v>28</v>
      </c>
      <c r="C28" s="40">
        <f>COUNTIF(G11:G22, "Complete")</f>
        <v>5</v>
      </c>
      <c r="D28" s="41">
        <f>IFERROR(C28/C31,"")</f>
        <v>0.41666666666666669</v>
      </c>
    </row>
    <row r="29" spans="1:258" s="16" customFormat="1" ht="23" customHeight="1">
      <c r="B29" s="30" t="s">
        <v>31</v>
      </c>
      <c r="C29" s="40">
        <f>COUNTIF(G11:G22, "Overdue")</f>
        <v>1</v>
      </c>
      <c r="D29" s="41">
        <f>IFERROR(C29/C31,"")</f>
        <v>8.3333333333333329E-2</v>
      </c>
    </row>
    <row r="30" spans="1:258" s="16" customFormat="1" ht="23" customHeight="1" thickBot="1">
      <c r="B30" s="31" t="s">
        <v>33</v>
      </c>
      <c r="C30" s="42">
        <f>COUNTIF(G11:G22, "On Hold")</f>
        <v>1</v>
      </c>
      <c r="D30" s="43">
        <f>IFERROR(C30/C31,"")</f>
        <v>8.3333333333333329E-2</v>
      </c>
    </row>
    <row r="31" spans="1:258" s="16" customFormat="1" ht="23" customHeight="1">
      <c r="B31" s="35" t="s">
        <v>45</v>
      </c>
      <c r="C31" s="44">
        <f>SUM(C26:C30)</f>
        <v>12</v>
      </c>
      <c r="D31" s="45">
        <f>SUM(D26:D30)</f>
        <v>1</v>
      </c>
    </row>
    <row r="32" spans="1:258" s="16" customFormat="1"/>
    <row r="33" spans="1:258" ht="25" customHeight="1">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c r="B34" s="46" t="s">
        <v>19</v>
      </c>
      <c r="C34" s="47" t="s">
        <v>42</v>
      </c>
      <c r="D34" s="47" t="s">
        <v>1</v>
      </c>
      <c r="F34" s="55" t="s">
        <v>48</v>
      </c>
      <c r="G34" s="36">
        <v>5</v>
      </c>
    </row>
    <row r="35" spans="1:258" s="16" customFormat="1" ht="23" customHeight="1">
      <c r="B35" s="13" t="s">
        <v>23</v>
      </c>
      <c r="C35" s="40">
        <f>COUNTIF(H11:H22, "High")</f>
        <v>7</v>
      </c>
      <c r="D35" s="41">
        <f>IFERROR(C35/C38,"")</f>
        <v>0.58333333333333337</v>
      </c>
      <c r="F35" s="54" t="s">
        <v>49</v>
      </c>
      <c r="G35" s="36">
        <v>2</v>
      </c>
    </row>
    <row r="36" spans="1:258" s="16" customFormat="1" ht="23" customHeight="1" thickBot="1">
      <c r="B36" s="14" t="s">
        <v>26</v>
      </c>
      <c r="C36" s="40">
        <f>COUNTIF(H11:H22, "Medium")</f>
        <v>2</v>
      </c>
      <c r="D36" s="41">
        <f>IFERROR(C36/C38,"")</f>
        <v>0.16666666666666666</v>
      </c>
      <c r="F36" s="58" t="s">
        <v>50</v>
      </c>
      <c r="G36" s="37">
        <v>4</v>
      </c>
    </row>
    <row r="37" spans="1:258" s="16" customFormat="1" ht="23" customHeight="1" thickBot="1">
      <c r="B37" s="59" t="s">
        <v>29</v>
      </c>
      <c r="C37" s="42">
        <f>COUNTIF(H11:H22, "Low")</f>
        <v>3</v>
      </c>
      <c r="D37" s="43">
        <f>IFERROR(C37/C38,"")</f>
        <v>0.25</v>
      </c>
      <c r="F37" s="1"/>
      <c r="G37" s="1"/>
    </row>
    <row r="38" spans="1:258" s="16" customFormat="1" ht="23" customHeight="1">
      <c r="B38" s="35" t="s">
        <v>45</v>
      </c>
      <c r="C38" s="44">
        <f>SUM(C35:C37)</f>
        <v>12</v>
      </c>
      <c r="D38" s="45">
        <f>SUM(D35:D37)</f>
        <v>1</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c r="B40" s="70" t="s">
        <v>51</v>
      </c>
      <c r="C40" s="70"/>
      <c r="D40" s="70"/>
      <c r="E40" s="70"/>
      <c r="F40" s="70"/>
      <c r="G40" s="70"/>
      <c r="H40" s="70"/>
      <c r="I40" s="70"/>
      <c r="J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3">
    <mergeCell ref="B40:I40"/>
    <mergeCell ref="B3:E3"/>
    <mergeCell ref="B1:H1"/>
  </mergeCells>
  <phoneticPr fontId="3" type="noConversion"/>
  <conditionalFormatting sqref="B26:B30">
    <cfRule type="containsText" dxfId="41" priority="37" operator="containsText" text="Abgeschlossen">
      <formula>NOT(ISERROR(SEARCH("Abgeschlossen",B26)))</formula>
    </cfRule>
    <cfRule type="containsText" dxfId="40" priority="39" operator="containsText" text="Nicht begonnen">
      <formula>NOT(ISERROR(SEARCH("Nicht begonnen",B26)))</formula>
    </cfRule>
    <cfRule type="containsText" dxfId="39" priority="38" operator="containsText" text="In Bearbeitung">
      <formula>NOT(ISERROR(SEARCH("In Bearbeitung",B26)))</formula>
    </cfRule>
    <cfRule type="containsText" dxfId="38" priority="36" operator="containsText" text="Pausiert">
      <formula>NOT(ISERROR(SEARCH("Pausiert",B26)))</formula>
    </cfRule>
    <cfRule type="containsText" dxfId="37" priority="35" operator="containsText" text="Überfällig">
      <formula>NOT(ISERROR(SEARCH("Überfällig",B26)))</formula>
    </cfRule>
  </conditionalFormatting>
  <conditionalFormatting sqref="B35:B37">
    <cfRule type="containsText" dxfId="36" priority="14" operator="containsText" text="Niedrig">
      <formula>NOT(ISERROR(SEARCH("Niedrig",B35)))</formula>
    </cfRule>
    <cfRule type="containsText" dxfId="35" priority="15" operator="containsText" text="Mittel">
      <formula>NOT(ISERROR(SEARCH("Mittel",B35)))</formula>
    </cfRule>
    <cfRule type="containsText" dxfId="34" priority="16" operator="containsText" text="Hoch">
      <formula>NOT(ISERROR(SEARCH("Hoch",B35)))</formula>
    </cfRule>
  </conditionalFormatting>
  <conditionalFormatting sqref="G3">
    <cfRule type="containsText" dxfId="33" priority="5" operator="containsText" text="Nicht begonnen">
      <formula>NOT(ISERROR(SEARCH("Nicht begonnen",G3)))</formula>
    </cfRule>
    <cfRule type="containsText" dxfId="32" priority="4" operator="containsText" text="In Bearbeitung">
      <formula>NOT(ISERROR(SEARCH("In Bearbeitung",G3)))</formula>
    </cfRule>
    <cfRule type="containsText" dxfId="31" priority="1" operator="containsText" text="Überfällig">
      <formula>NOT(ISERROR(SEARCH("Überfällig",G3)))</formula>
    </cfRule>
    <cfRule type="containsText" dxfId="30" priority="3" operator="containsText" text="Abgeschlossen">
      <formula>NOT(ISERROR(SEARCH("Abgeschlossen",G3)))</formula>
    </cfRule>
    <cfRule type="containsText" dxfId="29" priority="2" operator="containsText" text="Pausiert">
      <formula>NOT(ISERROR(SEARCH("Pausiert",G3)))</formula>
    </cfRule>
  </conditionalFormatting>
  <conditionalFormatting sqref="K11:K15 G11:G22">
    <cfRule type="containsText" dxfId="28" priority="40" operator="containsText" text="Überfällig">
      <formula>NOT(ISERROR(SEARCH("Überfällig",G11)))</formula>
    </cfRule>
    <cfRule type="containsText" dxfId="27" priority="60" operator="containsText" text="Pausiert">
      <formula>NOT(ISERROR(SEARCH("Pausiert",G11)))</formula>
    </cfRule>
    <cfRule type="containsText" dxfId="26" priority="63" operator="containsText" text="Nicht begonnen">
      <formula>NOT(ISERROR(SEARCH("Nicht begonnen",G11)))</formula>
    </cfRule>
    <cfRule type="containsText" dxfId="25" priority="62" operator="containsText" text="In Bearbeitung">
      <formula>NOT(ISERROR(SEARCH("In Bearbeitung",G11)))</formula>
    </cfRule>
    <cfRule type="containsText" dxfId="24" priority="61" operator="containsText" text="Abgeschlossen">
      <formula>NOT(ISERROR(SEARCH("Abgeschlossen",G11)))</formula>
    </cfRule>
  </conditionalFormatting>
  <conditionalFormatting sqref="M11:M14 H11:H22">
    <cfRule type="containsText" dxfId="23" priority="41" operator="containsText" text="Niedrig">
      <formula>NOT(ISERROR(SEARCH("Niedrig",H11)))</formula>
    </cfRule>
    <cfRule type="containsText" dxfId="22" priority="43" operator="containsText" text="Hoch">
      <formula>NOT(ISERROR(SEARCH("Hoch",H11)))</formula>
    </cfRule>
    <cfRule type="containsText" dxfId="21" priority="42" operator="containsText" text="Mittel">
      <formula>NOT(ISERROR(SEARCH("Mittel",H11)))</formula>
    </cfRule>
  </conditionalFormatting>
  <dataValidations count="2">
    <dataValidation type="list" allowBlank="1" showInputMessage="1" showErrorMessage="1" sqref="G11:G22 G3" xr:uid="{00000000-0002-0000-0000-000000000000}">
      <formula1>$K$11:$K$15</formula1>
    </dataValidation>
    <dataValidation type="list" allowBlank="1" showInputMessage="1" showErrorMessage="1" sqref="H11:H22" xr:uid="{00000000-0002-0000-0000-000001000000}">
      <formula1>$M$11:$M$14</formula1>
    </dataValidation>
  </dataValidations>
  <hyperlinks>
    <hyperlink ref="B40:I40" r:id="rId1" display="KLICKEN SIE HIER ZUR ERSTELLUNG IN SMARTSHEET" xr:uid="{00000000-0004-0000-0000-000000000000}"/>
  </hyperlinks>
  <pageMargins left="0.3" right="0.3" top="0.3" bottom="0.3" header="0" footer="0"/>
  <pageSetup scale="67" fitToHeight="0" orientation="landscape" horizontalDpi="4294967292" verticalDpi="4294967292" r:id="rId2"/>
  <rowBreaks count="1" manualBreakCount="1">
    <brk id="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V1014"/>
  <sheetViews>
    <sheetView showGridLines="0" workbookViewId="0">
      <selection activeCell="I5" sqref="I5"/>
    </sheetView>
  </sheetViews>
  <sheetFormatPr baseColWidth="10" defaultColWidth="11" defaultRowHeight="13"/>
  <cols>
    <col min="1" max="1" width="3.33203125" style="6" customWidth="1"/>
    <col min="2" max="2" width="45.33203125" style="6" customWidth="1"/>
    <col min="3" max="3" width="20.6640625" style="6" customWidth="1"/>
    <col min="4" max="4" width="13" style="6" customWidth="1"/>
    <col min="5" max="5" width="10.6640625" style="6" customWidth="1"/>
    <col min="6" max="6" width="23.33203125" style="6" customWidth="1"/>
    <col min="7" max="7" width="17.6640625" style="6" customWidth="1"/>
    <col min="8" max="8" width="37.83203125" style="6" customWidth="1"/>
    <col min="9" max="9" width="53.1640625" style="6" customWidth="1"/>
    <col min="10" max="10" width="3.33203125" style="6" customWidth="1"/>
    <col min="11" max="11" width="16.33203125" style="6" customWidth="1"/>
    <col min="12" max="12" width="3.33203125" style="6" customWidth="1"/>
    <col min="13" max="13" width="12.6640625" style="6" customWidth="1"/>
    <col min="14" max="14" width="3.33203125" style="6" customWidth="1"/>
    <col min="15" max="17" width="11" style="6"/>
    <col min="18" max="18" width="9" style="6" customWidth="1"/>
    <col min="19" max="16384" width="11" style="6"/>
  </cols>
  <sheetData>
    <row r="1" spans="1:258" ht="45" customHeight="1">
      <c r="A1" s="1"/>
      <c r="B1" s="57" t="s">
        <v>4</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44" customHeight="1" thickBot="1">
      <c r="A3" s="1"/>
      <c r="B3" s="66"/>
      <c r="C3" s="67"/>
      <c r="D3" s="67"/>
      <c r="E3" s="68"/>
      <c r="F3" s="65" t="s">
        <v>9</v>
      </c>
      <c r="G3" s="63"/>
      <c r="H3" s="24">
        <v>0.72</v>
      </c>
      <c r="I3" s="56" t="s">
        <v>10</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2" t="s">
        <v>11</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7"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6"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c r="A10" s="9"/>
      <c r="B10" s="60" t="s">
        <v>14</v>
      </c>
      <c r="C10" s="60" t="s">
        <v>15</v>
      </c>
      <c r="D10" s="61" t="s">
        <v>16</v>
      </c>
      <c r="E10" s="61" t="s">
        <v>17</v>
      </c>
      <c r="F10" s="62" t="s">
        <v>18</v>
      </c>
      <c r="G10" s="60" t="s">
        <v>0</v>
      </c>
      <c r="H10" s="60" t="s">
        <v>19</v>
      </c>
      <c r="I10" s="60" t="s">
        <v>20</v>
      </c>
      <c r="J10" s="9"/>
      <c r="K10" s="60" t="s">
        <v>0</v>
      </c>
      <c r="L10" s="9"/>
      <c r="M10" s="60"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21</v>
      </c>
      <c r="C11" s="2"/>
      <c r="D11" s="32"/>
      <c r="E11" s="32"/>
      <c r="F11" s="33">
        <f>IF(D11=0,0,(E11-D11)+1)</f>
        <v>0</v>
      </c>
      <c r="G11" s="2"/>
      <c r="H11" s="2"/>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24</v>
      </c>
      <c r="C12" s="4"/>
      <c r="D12" s="34"/>
      <c r="E12" s="34"/>
      <c r="F12" s="33">
        <f t="shared" ref="F12:F22" si="0">IF(D12=0,0,(E12-D12)+1)</f>
        <v>0</v>
      </c>
      <c r="G12" s="3"/>
      <c r="H12" s="3"/>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27</v>
      </c>
      <c r="C13" s="4"/>
      <c r="D13" s="34"/>
      <c r="E13" s="34"/>
      <c r="F13" s="33">
        <f t="shared" si="0"/>
        <v>0</v>
      </c>
      <c r="G13" s="3"/>
      <c r="H13" s="3"/>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30</v>
      </c>
      <c r="C14" s="11"/>
      <c r="D14" s="34"/>
      <c r="E14" s="34"/>
      <c r="F14" s="33">
        <f t="shared" si="0"/>
        <v>0</v>
      </c>
      <c r="G14" s="3"/>
      <c r="H14" s="3"/>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32</v>
      </c>
      <c r="C15" s="4"/>
      <c r="D15" s="34"/>
      <c r="E15" s="34"/>
      <c r="F15" s="33">
        <f t="shared" si="0"/>
        <v>0</v>
      </c>
      <c r="G15" s="3"/>
      <c r="H15" s="3"/>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34</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35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6" t="s">
        <v>41</v>
      </c>
      <c r="C24" s="1"/>
      <c r="D24" s="1"/>
      <c r="E24" s="1"/>
      <c r="F24" s="26"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c r="B25" s="46" t="s">
        <v>0</v>
      </c>
      <c r="C25" s="47" t="s">
        <v>42</v>
      </c>
      <c r="D25" s="47" t="s">
        <v>1</v>
      </c>
      <c r="F25" s="38" t="s">
        <v>43</v>
      </c>
      <c r="G25" s="36">
        <v>0</v>
      </c>
    </row>
    <row r="26" spans="1:258" s="16" customFormat="1" ht="23" customHeight="1" thickBot="1">
      <c r="B26" s="28" t="s">
        <v>22</v>
      </c>
      <c r="C26" s="40">
        <f>COUNTIF(G11:G22, "Not Started")</f>
        <v>0</v>
      </c>
      <c r="D26" s="41" t="str">
        <f>IFERROR(C26/C31,"")</f>
        <v/>
      </c>
      <c r="F26" s="39" t="s">
        <v>44</v>
      </c>
      <c r="G26" s="37">
        <v>0</v>
      </c>
    </row>
    <row r="27" spans="1:258" s="16" customFormat="1" ht="23" customHeight="1">
      <c r="B27" s="3" t="s">
        <v>25</v>
      </c>
      <c r="C27" s="40">
        <f>COUNTIF(G11:G22, "In Progress")</f>
        <v>0</v>
      </c>
      <c r="D27" s="41" t="str">
        <f>IFERROR(C27/C31,"")</f>
        <v/>
      </c>
    </row>
    <row r="28" spans="1:258" s="16" customFormat="1" ht="23" customHeight="1">
      <c r="B28" s="29" t="s">
        <v>28</v>
      </c>
      <c r="C28" s="40">
        <f>COUNTIF(G11:G22, "Complete")</f>
        <v>0</v>
      </c>
      <c r="D28" s="41" t="str">
        <f>IFERROR(C28/C31,"")</f>
        <v/>
      </c>
    </row>
    <row r="29" spans="1:258" s="16" customFormat="1" ht="23" customHeight="1">
      <c r="B29" s="30" t="s">
        <v>31</v>
      </c>
      <c r="C29" s="40">
        <f>COUNTIF(G11:G22, "Overdue")</f>
        <v>0</v>
      </c>
      <c r="D29" s="41" t="str">
        <f>IFERROR(C29/C31,"")</f>
        <v/>
      </c>
    </row>
    <row r="30" spans="1:258" s="16" customFormat="1" ht="23" customHeight="1" thickBot="1">
      <c r="B30" s="31" t="s">
        <v>33</v>
      </c>
      <c r="C30" s="42">
        <f>COUNTIF(G11:G22, "On Hold")</f>
        <v>0</v>
      </c>
      <c r="D30" s="43" t="str">
        <f>IFERROR(C30/C31,"")</f>
        <v/>
      </c>
    </row>
    <row r="31" spans="1:258" s="16" customFormat="1" ht="23" customHeight="1">
      <c r="B31" s="35" t="s">
        <v>45</v>
      </c>
      <c r="C31" s="44">
        <f>SUM(C26:C30)</f>
        <v>0</v>
      </c>
      <c r="D31" s="45">
        <f>SUM(D26:D30)</f>
        <v>0</v>
      </c>
    </row>
    <row r="32" spans="1:258" s="16" customFormat="1"/>
    <row r="33" spans="1:258" ht="25" customHeight="1">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c r="B34" s="46" t="s">
        <v>19</v>
      </c>
      <c r="C34" s="47" t="s">
        <v>42</v>
      </c>
      <c r="D34" s="47" t="s">
        <v>1</v>
      </c>
      <c r="F34" s="55" t="s">
        <v>48</v>
      </c>
      <c r="G34" s="36">
        <v>0</v>
      </c>
    </row>
    <row r="35" spans="1:258" s="16" customFormat="1" ht="23" customHeight="1">
      <c r="B35" s="13" t="s">
        <v>23</v>
      </c>
      <c r="C35" s="40">
        <f>COUNTIF(H11:H22, "High")</f>
        <v>0</v>
      </c>
      <c r="D35" s="41" t="str">
        <f>IFERROR(C35/C38,"")</f>
        <v/>
      </c>
      <c r="F35" s="54" t="s">
        <v>49</v>
      </c>
      <c r="G35" s="36">
        <v>0</v>
      </c>
    </row>
    <row r="36" spans="1:258" s="16" customFormat="1" ht="23" customHeight="1" thickBot="1">
      <c r="B36" s="14" t="s">
        <v>26</v>
      </c>
      <c r="C36" s="40">
        <f>COUNTIF(H11:H22, "Medium")</f>
        <v>0</v>
      </c>
      <c r="D36" s="41" t="str">
        <f>IFERROR(C36/C38,"")</f>
        <v/>
      </c>
      <c r="F36" s="58" t="s">
        <v>50</v>
      </c>
      <c r="G36" s="37">
        <v>0</v>
      </c>
    </row>
    <row r="37" spans="1:258" s="16" customFormat="1" ht="23" customHeight="1" thickBot="1">
      <c r="B37" s="59" t="s">
        <v>29</v>
      </c>
      <c r="C37" s="42">
        <f>COUNTIF(H11:H22, "Low")</f>
        <v>0</v>
      </c>
      <c r="D37" s="43" t="str">
        <f>IFERROR(C37/C38,"")</f>
        <v/>
      </c>
      <c r="F37" s="1"/>
      <c r="G37" s="1"/>
    </row>
    <row r="38" spans="1:258" s="16" customFormat="1" ht="23" customHeight="1">
      <c r="B38" s="35" t="s">
        <v>45</v>
      </c>
      <c r="C38" s="44">
        <f>SUM(C35:C37)</f>
        <v>0</v>
      </c>
      <c r="D38" s="45">
        <f>SUM(D35:D37)</f>
        <v>0</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B26:B30">
    <cfRule type="containsText" dxfId="20" priority="11" operator="containsText" text="Abgeschlossen">
      <formula>NOT(ISERROR(SEARCH("Abgeschlossen",B26)))</formula>
    </cfRule>
    <cfRule type="containsText" dxfId="19" priority="13" operator="containsText" text="Nicht begonnen">
      <formula>NOT(ISERROR(SEARCH("Nicht begonnen",B26)))</formula>
    </cfRule>
    <cfRule type="containsText" dxfId="18" priority="12" operator="containsText" text="In Bearbeitung">
      <formula>NOT(ISERROR(SEARCH("In Bearbeitung",B26)))</formula>
    </cfRule>
    <cfRule type="containsText" dxfId="17" priority="10" operator="containsText" text="Pausiert">
      <formula>NOT(ISERROR(SEARCH("Pausiert",B26)))</formula>
    </cfRule>
    <cfRule type="containsText" dxfId="16" priority="9" operator="containsText" text="Überfällig">
      <formula>NOT(ISERROR(SEARCH("Überfällig",B26)))</formula>
    </cfRule>
  </conditionalFormatting>
  <conditionalFormatting sqref="B35:B37">
    <cfRule type="containsText" dxfId="15" priority="6" operator="containsText" text="Niedrig">
      <formula>NOT(ISERROR(SEARCH("Niedrig",B35)))</formula>
    </cfRule>
    <cfRule type="containsText" dxfId="14" priority="7" operator="containsText" text="Mittel">
      <formula>NOT(ISERROR(SEARCH("Mittel",B35)))</formula>
    </cfRule>
    <cfRule type="containsText" dxfId="13" priority="8" operator="containsText" text="Hoch">
      <formula>NOT(ISERROR(SEARCH("Hoch",B35)))</formula>
    </cfRule>
  </conditionalFormatting>
  <conditionalFormatting sqref="G3">
    <cfRule type="containsText" dxfId="12" priority="5" operator="containsText" text="Nicht begonnen">
      <formula>NOT(ISERROR(SEARCH("Nicht begonnen",G3)))</formula>
    </cfRule>
    <cfRule type="containsText" dxfId="11" priority="4" operator="containsText" text="In Bearbeitung">
      <formula>NOT(ISERROR(SEARCH("In Bearbeitung",G3)))</formula>
    </cfRule>
    <cfRule type="containsText" dxfId="10" priority="1" operator="containsText" text="Überfällig">
      <formula>NOT(ISERROR(SEARCH("Überfällig",G3)))</formula>
    </cfRule>
    <cfRule type="containsText" dxfId="9" priority="3" operator="containsText" text="Abgeschlossen">
      <formula>NOT(ISERROR(SEARCH("Abgeschlossen",G3)))</formula>
    </cfRule>
    <cfRule type="containsText" dxfId="8" priority="2" operator="containsText" text="Pausiert">
      <formula>NOT(ISERROR(SEARCH("Pausiert",G3)))</formula>
    </cfRule>
  </conditionalFormatting>
  <conditionalFormatting sqref="K11:K15 G11:G22">
    <cfRule type="containsText" dxfId="7" priority="14" operator="containsText" text="Überfällig">
      <formula>NOT(ISERROR(SEARCH("Überfällig",G11)))</formula>
    </cfRule>
    <cfRule type="containsText" dxfId="6" priority="18" operator="containsText" text="Pausiert">
      <formula>NOT(ISERROR(SEARCH("Pausiert",G11)))</formula>
    </cfRule>
    <cfRule type="containsText" dxfId="5" priority="21" operator="containsText" text="Nicht begonnen">
      <formula>NOT(ISERROR(SEARCH("Nicht begonnen",G11)))</formula>
    </cfRule>
    <cfRule type="containsText" dxfId="4" priority="20" operator="containsText" text="In Bearbeitung">
      <formula>NOT(ISERROR(SEARCH("In Bearbeitung",G11)))</formula>
    </cfRule>
    <cfRule type="containsText" dxfId="3" priority="19" operator="containsText" text="Abgeschlossen">
      <formula>NOT(ISERROR(SEARCH("Abgeschlossen",G11)))</formula>
    </cfRule>
  </conditionalFormatting>
  <conditionalFormatting sqref="M11:M14 H11:H22">
    <cfRule type="containsText" dxfId="2" priority="15" operator="containsText" text="Niedrig">
      <formula>NOT(ISERROR(SEARCH("Niedrig",H11)))</formula>
    </cfRule>
    <cfRule type="containsText" dxfId="1" priority="17" operator="containsText" text="Hoch">
      <formula>NOT(ISERROR(SEARCH("Hoch",H11)))</formula>
    </cfRule>
    <cfRule type="containsText" dxfId="0" priority="16" operator="containsText" text="Mittel">
      <formula>NOT(ISERROR(SEARCH("Mittel",H11)))</formula>
    </cfRule>
  </conditionalFormatting>
  <dataValidations count="2">
    <dataValidation type="list" allowBlank="1" showInputMessage="1" showErrorMessage="1" sqref="H11:H22" xr:uid="{00000000-0002-0000-0100-000000000000}">
      <formula1>$M$11:$M$14</formula1>
    </dataValidation>
    <dataValidation type="list" allowBlank="1" showInputMessage="1" showErrorMessage="1" sqref="G11:G22 G3"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B23" sqref="B23"/>
    </sheetView>
  </sheetViews>
  <sheetFormatPr baseColWidth="10" defaultColWidth="10.6640625" defaultRowHeight="15"/>
  <cols>
    <col min="1" max="1" width="3.33203125" style="64" customWidth="1"/>
    <col min="2" max="2" width="88.33203125" style="64" customWidth="1"/>
    <col min="3" max="16384" width="10.6640625" style="64"/>
  </cols>
  <sheetData>
    <row r="1" spans="2:2" ht="20" customHeight="1"/>
    <row r="2" spans="2:2" ht="120.5" customHeight="1">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Dashboard für Bauwesen</vt:lpstr>
      <vt:lpstr>LEER – Dashboard für Bauwesen</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cp:lastPrinted>2022-04-18T23:46:18Z</cp:lastPrinted>
  <dcterms:created xsi:type="dcterms:W3CDTF">2015-02-24T20:54:23Z</dcterms:created>
  <dcterms:modified xsi:type="dcterms:W3CDTF">2023-10-13T19:36:09Z</dcterms:modified>
</cp:coreProperties>
</file>